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SC001239\Consolidación\Pilar III\10_2018\Diciembre\Documentos Definitivos Publicados\Web\Inglés\"/>
    </mc:Choice>
  </mc:AlternateContent>
  <bookViews>
    <workbookView xWindow="0" yWindow="60" windowWidth="23040" windowHeight="8580" tabRatio="723"/>
  </bookViews>
  <sheets>
    <sheet name="Index of tables" sheetId="296" r:id="rId1"/>
    <sheet name="Table 1" sheetId="1" r:id="rId2"/>
    <sheet name="Table 2" sheetId="2" r:id="rId3"/>
    <sheet name="Table 3" sheetId="3" r:id="rId4"/>
    <sheet name="Table 4" sheetId="4" r:id="rId5"/>
    <sheet name="Table 5" sheetId="5" r:id="rId6"/>
    <sheet name="Table 6" sheetId="6" r:id="rId7"/>
    <sheet name="Table 7" sheetId="7" r:id="rId8"/>
    <sheet name="Table 8" sheetId="298" r:id="rId9"/>
    <sheet name="Table 9" sheetId="8" r:id="rId10"/>
    <sheet name="Table 10" sheetId="9" r:id="rId11"/>
    <sheet name="Table 11" sheetId="104" r:id="rId12"/>
    <sheet name="Table 12" sheetId="11" r:id="rId13"/>
    <sheet name="Table 13" sheetId="12" r:id="rId14"/>
    <sheet name="Table 14" sheetId="13" r:id="rId15"/>
    <sheet name="Table 15" sheetId="14" r:id="rId16"/>
    <sheet name="Table 16" sheetId="15" r:id="rId17"/>
    <sheet name="Table 17" sheetId="16" r:id="rId18"/>
    <sheet name="Table 18" sheetId="17" r:id="rId19"/>
    <sheet name="Table 19" sheetId="18" r:id="rId20"/>
    <sheet name="Table 20" sheetId="20" r:id="rId21"/>
    <sheet name="Table 21" sheetId="105" r:id="rId22"/>
    <sheet name="Table 22" sheetId="106" r:id="rId23"/>
    <sheet name="Table 23" sheetId="107" r:id="rId24"/>
    <sheet name="Table 24" sheetId="108" r:id="rId25"/>
    <sheet name="Table 25" sheetId="109" r:id="rId26"/>
    <sheet name="Table 26" sheetId="110" r:id="rId27"/>
    <sheet name="Table 27" sheetId="112" r:id="rId28"/>
    <sheet name="Table 28" sheetId="113" r:id="rId29"/>
    <sheet name="Table 29" sheetId="114" r:id="rId30"/>
    <sheet name="Table 30" sheetId="115" r:id="rId31"/>
    <sheet name="Table 31" sheetId="116" r:id="rId32"/>
    <sheet name="Table 32" sheetId="118" r:id="rId33"/>
    <sheet name="Table 33" sheetId="119" r:id="rId34"/>
    <sheet name="Table 34" sheetId="222" r:id="rId35"/>
    <sheet name="Table 35" sheetId="223" r:id="rId36"/>
    <sheet name="Table 36" sheetId="224" r:id="rId37"/>
    <sheet name="Table 37" sheetId="225" r:id="rId38"/>
    <sheet name="Table 38" sheetId="226" r:id="rId39"/>
    <sheet name="Table 39" sheetId="227" r:id="rId40"/>
    <sheet name="Table 40" sheetId="228" r:id="rId41"/>
    <sheet name="Table 41" sheetId="229" r:id="rId42"/>
    <sheet name="Table 42" sheetId="230" r:id="rId43"/>
    <sheet name="Table 43" sheetId="231" r:id="rId44"/>
    <sheet name="Table 44" sheetId="232" r:id="rId45"/>
    <sheet name="Table 45" sheetId="233" r:id="rId46"/>
    <sheet name="Table 46" sheetId="234" r:id="rId47"/>
    <sheet name="Table 47" sheetId="236" r:id="rId48"/>
    <sheet name="Table 48" sheetId="237" r:id="rId49"/>
    <sheet name="Table 49" sheetId="238" r:id="rId50"/>
    <sheet name="Table 50" sheetId="239" r:id="rId51"/>
    <sheet name="Table 51" sheetId="240" r:id="rId52"/>
    <sheet name="Table 52" sheetId="241" r:id="rId53"/>
    <sheet name="Table 53" sheetId="242" r:id="rId54"/>
    <sheet name="Table 54" sheetId="243" r:id="rId55"/>
    <sheet name="Table 55" sheetId="297" r:id="rId56"/>
    <sheet name="Table 56" sheetId="244" r:id="rId57"/>
    <sheet name="Table 57" sheetId="245" r:id="rId58"/>
    <sheet name="Table 58" sheetId="246" r:id="rId59"/>
    <sheet name="Table 59" sheetId="247" r:id="rId60"/>
    <sheet name="Table 60" sheetId="248" r:id="rId61"/>
    <sheet name="Table 61" sheetId="249" r:id="rId62"/>
    <sheet name="Table 62" sheetId="250" r:id="rId63"/>
    <sheet name="Table 63" sheetId="251" r:id="rId64"/>
    <sheet name="Table 64" sheetId="252" r:id="rId65"/>
    <sheet name="Table 65" sheetId="253" r:id="rId66"/>
    <sheet name="Table 66" sheetId="254" r:id="rId67"/>
    <sheet name="Table 67" sheetId="255" r:id="rId68"/>
    <sheet name="Table 68" sheetId="256" r:id="rId69"/>
    <sheet name="Table 69" sheetId="257" r:id="rId70"/>
    <sheet name="Table 70" sheetId="258" r:id="rId71"/>
    <sheet name="Table 71" sheetId="259" r:id="rId72"/>
    <sheet name="Table 72" sheetId="260" r:id="rId73"/>
    <sheet name="Table 73" sheetId="261" r:id="rId74"/>
    <sheet name="Table 74" sheetId="262" r:id="rId75"/>
    <sheet name="Table 75" sheetId="263" r:id="rId76"/>
    <sheet name="Table 76" sheetId="264" r:id="rId77"/>
    <sheet name="Table 77" sheetId="265" r:id="rId78"/>
    <sheet name="Table 78" sheetId="266" r:id="rId79"/>
    <sheet name="Table 79" sheetId="267" r:id="rId80"/>
    <sheet name="Table 80" sheetId="268" r:id="rId81"/>
    <sheet name="Table 81" sheetId="269" r:id="rId82"/>
    <sheet name="Table 82" sheetId="270" r:id="rId83"/>
    <sheet name="Table 83" sheetId="271" r:id="rId84"/>
    <sheet name="Table 84" sheetId="272" r:id="rId85"/>
    <sheet name="Table 85" sheetId="273" r:id="rId86"/>
    <sheet name="Table 86" sheetId="275" r:id="rId87"/>
    <sheet name="Table 87" sheetId="276" r:id="rId88"/>
    <sheet name="Table 88" sheetId="290" r:id="rId89"/>
    <sheet name="Table 89" sheetId="291" r:id="rId90"/>
    <sheet name="Table 90" sheetId="292" r:id="rId91"/>
    <sheet name="Table 91" sheetId="293" r:id="rId92"/>
    <sheet name="Table 92" sheetId="294" r:id="rId93"/>
    <sheet name="Table 93" sheetId="295" r:id="rId94"/>
    <sheet name="Table 94" sheetId="283" r:id="rId95"/>
  </sheets>
  <calcPr calcId="152511"/>
</workbook>
</file>

<file path=xl/calcChain.xml><?xml version="1.0" encoding="utf-8"?>
<calcChain xmlns="http://schemas.openxmlformats.org/spreadsheetml/2006/main">
  <c r="E128" i="227" l="1"/>
  <c r="C128" i="227"/>
  <c r="I8" i="227"/>
  <c r="I6" i="227"/>
  <c r="E16" i="116"/>
  <c r="F16" i="116" s="1"/>
  <c r="D16" i="116"/>
  <c r="F15" i="116"/>
  <c r="D15" i="116"/>
  <c r="F14" i="116"/>
  <c r="D14" i="116"/>
  <c r="F13" i="116"/>
  <c r="D13" i="116"/>
  <c r="F12" i="116"/>
  <c r="D12" i="116"/>
  <c r="F11" i="116"/>
  <c r="D11" i="116"/>
  <c r="F10" i="116"/>
  <c r="D10" i="116"/>
  <c r="F9" i="116"/>
  <c r="D9" i="116"/>
  <c r="M31" i="1" l="1"/>
  <c r="L31" i="1"/>
  <c r="K31" i="1"/>
  <c r="J31" i="1"/>
  <c r="I31" i="1"/>
  <c r="H31" i="1"/>
  <c r="G31" i="1"/>
  <c r="F31" i="1"/>
  <c r="E31" i="1"/>
  <c r="D31" i="1"/>
  <c r="C31" i="1"/>
</calcChain>
</file>

<file path=xl/sharedStrings.xml><?xml version="1.0" encoding="utf-8"?>
<sst xmlns="http://schemas.openxmlformats.org/spreadsheetml/2006/main" count="6168" uniqueCount="1681">
  <si>
    <t xml:space="preserve">                                             </t>
  </si>
  <si>
    <t>                                                                                                                                                                                      Importe </t>
  </si>
  <si>
    <t>-</t>
  </si>
  <si>
    <t>0.00&lt;0.02</t>
  </si>
  <si>
    <t>AAA</t>
  </si>
  <si>
    <t>0.02&lt;0.03</t>
  </si>
  <si>
    <t>AA+</t>
  </si>
  <si>
    <t>0.03&lt;0.04</t>
  </si>
  <si>
    <t>AA</t>
  </si>
  <si>
    <t>0.04&lt;0.05</t>
  </si>
  <si>
    <t>AA-</t>
  </si>
  <si>
    <t>0.05&lt;0.06</t>
  </si>
  <si>
    <t>A+</t>
  </si>
  <si>
    <t>0.06&lt;0.09</t>
  </si>
  <si>
    <t>A</t>
  </si>
  <si>
    <t>A-</t>
  </si>
  <si>
    <t>BBB+</t>
  </si>
  <si>
    <t>BBB</t>
  </si>
  <si>
    <t>BBB-</t>
  </si>
  <si>
    <t>BB+</t>
  </si>
  <si>
    <t>BB</t>
  </si>
  <si>
    <t>BB-</t>
  </si>
  <si>
    <t>B+</t>
  </si>
  <si>
    <t>B</t>
  </si>
  <si>
    <t>B-</t>
  </si>
  <si>
    <t>C</t>
  </si>
  <si>
    <t>D</t>
  </si>
  <si>
    <t>Total</t>
  </si>
  <si>
    <t>Trading book exposure</t>
  </si>
  <si>
    <t>Securitisation exposure</t>
  </si>
  <si>
    <t>Own funds requirements</t>
  </si>
  <si>
    <t>Exposure value for SA</t>
  </si>
  <si>
    <t>Exposure value for IRB</t>
  </si>
  <si>
    <t>Sum of long and short position of trading book</t>
  </si>
  <si>
    <t>Trading book exposure value for internal models</t>
  </si>
  <si>
    <t>Of which: Trading book exposures</t>
  </si>
  <si>
    <t>Of which: Securitisation exposures</t>
  </si>
  <si>
    <t>Own funds requirements weights</t>
  </si>
  <si>
    <t>Countercyclical capital buffer rate</t>
  </si>
  <si>
    <t>Geographical breakdown </t>
  </si>
  <si>
    <t>Sweden</t>
  </si>
  <si>
    <t>Norway</t>
  </si>
  <si>
    <t>Hong Kong</t>
  </si>
  <si>
    <t>Total countries with countercyclical capital buffer stablished</t>
  </si>
  <si>
    <t>Spain</t>
  </si>
  <si>
    <t>USA</t>
  </si>
  <si>
    <t>Turkey</t>
  </si>
  <si>
    <t>Mexico</t>
  </si>
  <si>
    <t>Peru</t>
  </si>
  <si>
    <t>Colombia</t>
  </si>
  <si>
    <t>Argentina</t>
  </si>
  <si>
    <t>Portugal</t>
  </si>
  <si>
    <t>France</t>
  </si>
  <si>
    <t>Other areas</t>
  </si>
  <si>
    <t>Total risk exposure amount</t>
  </si>
  <si>
    <t>Institution specific countercyclical buffer requirement</t>
  </si>
  <si>
    <t>Assets</t>
  </si>
  <si>
    <t>Cash, cash balances at central banks and other demand deposits</t>
  </si>
  <si>
    <t>Financial assets held for trading</t>
  </si>
  <si>
    <t>Financial assets designated at fair value through profit or loss</t>
  </si>
  <si>
    <t>Available-for-sale assets</t>
  </si>
  <si>
    <t>Loans and receivables</t>
  </si>
  <si>
    <t>Hedging derivatives</t>
  </si>
  <si>
    <t>Fair value changes of the hedged items in portfolio hedges of interest rate risk</t>
  </si>
  <si>
    <t>Investments in subsidiaries, joint ventures and associates</t>
  </si>
  <si>
    <t>Insurance or reinsurance assets</t>
  </si>
  <si>
    <t>Tangible assets</t>
  </si>
  <si>
    <t>Intangible assets</t>
  </si>
  <si>
    <t>Other assets</t>
  </si>
  <si>
    <t>Non-current assets and disposal groups held for sale</t>
  </si>
  <si>
    <t>Total assets </t>
  </si>
  <si>
    <t>Liabilities</t>
  </si>
  <si>
    <t>Financial liabilities held for trading</t>
  </si>
  <si>
    <t>Financial liabilities designated at fair value through profit or loss</t>
  </si>
  <si>
    <t>Financial liabilities at amortized cost</t>
  </si>
  <si>
    <t>Liabilities under insurance contracts</t>
  </si>
  <si>
    <t>Provisions</t>
  </si>
  <si>
    <t>Other liabilities</t>
  </si>
  <si>
    <t>Liabilities included in disposal groups classified as held for sale</t>
  </si>
  <si>
    <t>Total Liabilities </t>
  </si>
  <si>
    <t>Carrying values as reported in published financial statements</t>
  </si>
  <si>
    <t>Subject to credit risk framework</t>
  </si>
  <si>
    <t>Subject to counterparty credit risk framework</t>
  </si>
  <si>
    <t>Subject to the Securitisation framework</t>
  </si>
  <si>
    <t>Subject to the market risk framework</t>
  </si>
  <si>
    <t>Not subject to capital requirements or subject to deduction from capital</t>
  </si>
  <si>
    <t>Items subject to:</t>
  </si>
  <si>
    <t>Exposure Class</t>
  </si>
  <si>
    <t>Central governments or central banks</t>
  </si>
  <si>
    <t>Regional governments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</si>
  <si>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</si>
  <si>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</si>
  <si>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</si>
  <si>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</si>
  <si>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</si>
  <si>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</si>
  <si>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</si>
  <si>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</si>
  <si>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</si>
  <si>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</si>
  <si>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Claims on institutions and corporates with a short-term credit assesment</t>
  </si>
  <si>
    <t>Collective investments undertakings</t>
  </si>
  <si>
    <t>Other exposures</t>
  </si>
  <si>
    <t>Securitisation exposures</t>
  </si>
  <si>
    <t>Of which: Others</t>
  </si>
  <si>
    <t>Equity</t>
  </si>
  <si>
    <t>Simple Approach</t>
  </si>
  <si>
    <t>Not listed instruments in sufficiently diversified portfolios  </t>
  </si>
  <si>
    <t>Listed in exchange-traded markets</t>
  </si>
  <si>
    <t>PD/LGD Approach</t>
  </si>
  <si>
    <t>Intern Models</t>
  </si>
  <si>
    <t>Eurasia</t>
  </si>
  <si>
    <t>South America</t>
  </si>
  <si>
    <t>Of which: SMEs</t>
  </si>
  <si>
    <t>Equity exposures</t>
  </si>
  <si>
    <t>Household activities as employers of domestic staff; Activities of households as products of goods and services for own use</t>
  </si>
  <si>
    <t>Specific credit risk adjustments directly recorded to the statement of profit or loss</t>
  </si>
  <si>
    <t>Accumulated impairment and provisions and negative fair value adjustments due to credit risk</t>
  </si>
  <si>
    <t>Collaterals and financial guarantees received</t>
  </si>
  <si>
    <t>Of which: forborne exposures</t>
  </si>
  <si>
    <t>On non-performing exposures</t>
  </si>
  <si>
    <t>Of which: non-performing</t>
  </si>
  <si>
    <t>On performing exposures</t>
  </si>
  <si>
    <t>Of which: forborne</t>
  </si>
  <si>
    <t>RWA</t>
  </si>
  <si>
    <t>Off-balance sheet amount</t>
  </si>
  <si>
    <t>Risk Weight</t>
  </si>
  <si>
    <t xml:space="preserve">Total </t>
  </si>
  <si>
    <t>Credit Risk</t>
  </si>
  <si>
    <t>Original on-balance sheet gross exposure</t>
  </si>
  <si>
    <t>Off-balance sheet exposures pre CCF</t>
  </si>
  <si>
    <t>EAD post CRM and post-CCF</t>
  </si>
  <si>
    <t>Number of obligors</t>
  </si>
  <si>
    <t>RWAs</t>
  </si>
  <si>
    <t>RWA Density</t>
  </si>
  <si>
    <t>EL</t>
  </si>
  <si>
    <t>Value adjustments and provisions</t>
  </si>
  <si>
    <t>Prudential portfolios for AIRB approach </t>
  </si>
  <si>
    <t>Central governments or central banks  </t>
  </si>
  <si>
    <t>Institutions </t>
  </si>
  <si>
    <t>Corporate SMEs </t>
  </si>
  <si>
    <t>Corporate Non-SMEs </t>
  </si>
  <si>
    <t>Retail - Mortgage exposures  </t>
  </si>
  <si>
    <t>Retail - Other exposures SMEs </t>
  </si>
  <si>
    <t>Retail - Other exposures Non-SMEs </t>
  </si>
  <si>
    <t>Retail - qualifying revolving (QRRE)  </t>
  </si>
  <si>
    <t>Equity </t>
  </si>
  <si>
    <t>Total Advanced Approach </t>
  </si>
  <si>
    <t>PD Range</t>
  </si>
  <si>
    <t>External rating equivalent</t>
  </si>
  <si>
    <t>Weighted average PD</t>
  </si>
  <si>
    <t>Arithmetic average PD by obligors</t>
  </si>
  <si>
    <t>Defaulted obligors in the year</t>
  </si>
  <si>
    <t>Average historical annual default rate</t>
  </si>
  <si>
    <t>Central governments or central banks </t>
  </si>
  <si>
    <t>Corporate - SMEs </t>
  </si>
  <si>
    <t>Corporate - Non-SMEs </t>
  </si>
  <si>
    <t>Retail - qualifying revolving (QRRE) </t>
  </si>
  <si>
    <t>Specialized lending</t>
  </si>
  <si>
    <t>Equity under the IRB approach</t>
  </si>
  <si>
    <t>Exposure Class and risk types</t>
  </si>
  <si>
    <t>Securities financing transactions</t>
  </si>
  <si>
    <t>Derivatives and transactions with deferred settlement</t>
  </si>
  <si>
    <t>From contractual netting between  products</t>
  </si>
  <si>
    <t>OE</t>
  </si>
  <si>
    <t>EAD</t>
  </si>
  <si>
    <t>Exposures associated with particularly high risk</t>
  </si>
  <si>
    <t>Secured by mortgages on immovable property</t>
  </si>
  <si>
    <t>Short-term claims on institutions and corporate</t>
  </si>
  <si>
    <t>VaR for SFTs</t>
  </si>
  <si>
    <t>Risk weight</t>
  </si>
  <si>
    <t>Prudential Portfolio- AIRB method </t>
  </si>
  <si>
    <t>10,00 to &lt;100,00 </t>
  </si>
  <si>
    <t>100,00 (Default) </t>
  </si>
  <si>
    <t>Retail - Other SMEs </t>
  </si>
  <si>
    <t>Retail - Other Non-SMEs </t>
  </si>
  <si>
    <t>Fair Value of posted Collateral</t>
  </si>
  <si>
    <t>Fair Value of Collateral received</t>
  </si>
  <si>
    <t>Collateral used in derivative transactions</t>
  </si>
  <si>
    <t>Collateral used in SFTs</t>
  </si>
  <si>
    <t>Cash- domestic currency </t>
  </si>
  <si>
    <t>Cash- other currencies </t>
  </si>
  <si>
    <t>Domestic sovereign debt </t>
  </si>
  <si>
    <t>Other sovereign debt </t>
  </si>
  <si>
    <t>Government agency debt </t>
  </si>
  <si>
    <t>Corporate bonds </t>
  </si>
  <si>
    <t>Equity securities </t>
  </si>
  <si>
    <t>Other collateral </t>
  </si>
  <si>
    <t>Total </t>
  </si>
  <si>
    <t>Other credit derivatives</t>
  </si>
  <si>
    <t>Credit derivative hedges</t>
  </si>
  <si>
    <t>Exposures for trades at QCCPs (excluding initial margin and default fund contributions); of which </t>
  </si>
  <si>
    <t>EAD post CRM</t>
  </si>
  <si>
    <t>Retail (total)- of which </t>
  </si>
  <si>
    <t>Residential mortgage</t>
  </si>
  <si>
    <t>Credit card</t>
  </si>
  <si>
    <t>Other retail exposures</t>
  </si>
  <si>
    <t>Re-Securitisation</t>
  </si>
  <si>
    <t>Wholesale (total)- of which </t>
  </si>
  <si>
    <t>Loans to corporates</t>
  </si>
  <si>
    <t>Commercial mortgage</t>
  </si>
  <si>
    <t>Lease and receivables</t>
  </si>
  <si>
    <t>Other wholesale</t>
  </si>
  <si>
    <t>Bank acts as originator</t>
  </si>
  <si>
    <t>Bank acts as sponsor</t>
  </si>
  <si>
    <t>Bank acts as investor</t>
  </si>
  <si>
    <t>Current Balance</t>
  </si>
  <si>
    <t>Exposure covered by personal guarantees</t>
  </si>
  <si>
    <t>Exposures Classes</t>
  </si>
  <si>
    <t>Multilateral Development Banks</t>
  </si>
  <si>
    <t>International organizations</t>
  </si>
  <si>
    <t>Short-term claims on institutions and corporate</t>
  </si>
  <si>
    <t>Collective investments undertakings </t>
  </si>
  <si>
    <t>Of which: SMEs subject to corrector factor</t>
  </si>
  <si>
    <t>Of which: others</t>
  </si>
  <si>
    <t>Rest of the
World</t>
  </si>
  <si>
    <t>Capital Requirements</t>
  </si>
  <si>
    <t>Outright Products</t>
  </si>
  <si>
    <t>Period value </t>
  </si>
  <si>
    <t>Impact on earnings in Lehman scenario</t>
  </si>
  <si>
    <t>GM Europe, NY &amp; Asia</t>
  </si>
  <si>
    <t>(1) The ‘Other financial assets with changes in P&amp;L’ portfolio has no balance.</t>
  </si>
  <si>
    <t>(1) Depending on their nature, equity instruments not included in Trading Book Activity will be separated into derivatives and non-derivatives. The amount shown refers to original exposure, i.e. gross exposure of value corrections through asset impairment and provisions, before applying risk mitigation techniques.</t>
  </si>
  <si>
    <t>Concept</t>
  </si>
  <si>
    <t>Increase of 100 basis points</t>
  </si>
  <si>
    <t xml:space="preserve">Decrease of 100 basis points </t>
  </si>
  <si>
    <t>LtSCD by LMU</t>
  </si>
  <si>
    <t>Garanti</t>
  </si>
  <si>
    <t>Demand</t>
  </si>
  <si>
    <t>Up to 1 Month</t>
  </si>
  <si>
    <t>1 to 3 Months</t>
  </si>
  <si>
    <t>3 to 6 Months</t>
  </si>
  <si>
    <t>6 to 9 Months</t>
  </si>
  <si>
    <t>1 to 2 Years</t>
  </si>
  <si>
    <t>2 to 3 Years</t>
  </si>
  <si>
    <t>3 to 5 Years</t>
  </si>
  <si>
    <t>Over 5 Years</t>
  </si>
  <si>
    <t>LMU Garanti</t>
  </si>
  <si>
    <t>Name and surname(s)</t>
  </si>
  <si>
    <t>Rest of Identified Staff</t>
  </si>
  <si>
    <t>Total Identified Staff</t>
  </si>
  <si>
    <t>Number of BBVA shares</t>
  </si>
  <si>
    <t>Non-executive directors</t>
  </si>
  <si>
    <t>Number of individuals</t>
  </si>
  <si>
    <t xml:space="preserve">Asset carrying value amount under scope of regulatory consolidation (as per template LI1) 
</t>
  </si>
  <si>
    <t>Total net amount under regulatory scope of consolidation</t>
  </si>
  <si>
    <t>Amount of off-balance-sheet</t>
  </si>
  <si>
    <t>Other</t>
  </si>
  <si>
    <t>Exposure amounts considered for regulatory purposes</t>
  </si>
  <si>
    <t>Portfolio available for sale</t>
  </si>
  <si>
    <t>Portfolio held for strategic purposes</t>
  </si>
  <si>
    <t>Collateral received</t>
  </si>
  <si>
    <t>Carrying amount of selected financial liabilities</t>
  </si>
  <si>
    <t>Belén Garijo López</t>
  </si>
  <si>
    <t>Tomás Alfaro Drake</t>
  </si>
  <si>
    <t>Lourdes Máiz Carro</t>
  </si>
  <si>
    <t>Economic Adequacy (Economic Equity/Economic Capital at Risk)</t>
  </si>
  <si>
    <t>(Operating Income - Loan-loss provisions) / Average Total Assets</t>
  </si>
  <si>
    <t>Senior Management</t>
  </si>
  <si>
    <t>Average variable/fixed ratio</t>
  </si>
  <si>
    <t>Table 1. </t>
  </si>
  <si>
    <t>Geographical breakdown of relevant credit exposures for the calculation of the countercyclical capital buffer </t>
  </si>
  <si>
    <t>Table 2. </t>
  </si>
  <si>
    <t>Reconciliation of the Public Balance Sheet from the accounting perimeter to the regulatory perimeter </t>
  </si>
  <si>
    <t>Table 3. </t>
  </si>
  <si>
    <t>EU LI1 - Differences between the accounting and regulatory scopes of consolidation and the mapping of the financial statements categories with regulatory risk categories </t>
  </si>
  <si>
    <t>Table 4. </t>
  </si>
  <si>
    <t>EU LI2 - Main sources of the differences between regulatory original exposure amounts and carrying values in financial statements </t>
  </si>
  <si>
    <t>Table 5. </t>
  </si>
  <si>
    <t>Table 6. </t>
  </si>
  <si>
    <t>Table 7. </t>
  </si>
  <si>
    <t>Table 8. </t>
  </si>
  <si>
    <t>EU OV1 Overview of RWAs </t>
  </si>
  <si>
    <t>Table 9. </t>
  </si>
  <si>
    <t>Capital requirements by risk type and exposure class </t>
  </si>
  <si>
    <t>Table 10. </t>
  </si>
  <si>
    <t>Credit Risk exposure </t>
  </si>
  <si>
    <t>Table 11. </t>
  </si>
  <si>
    <t>Table 12. </t>
  </si>
  <si>
    <t>Table 13. </t>
  </si>
  <si>
    <t>Table 14. </t>
  </si>
  <si>
    <t>Table 15. </t>
  </si>
  <si>
    <t>Table 16. </t>
  </si>
  <si>
    <t>Table 17. </t>
  </si>
  <si>
    <t>Table 18. </t>
  </si>
  <si>
    <t>EU CR1-D – Ageing of past-due exposures </t>
  </si>
  <si>
    <t>Table 19. </t>
  </si>
  <si>
    <t>Table 20. </t>
  </si>
  <si>
    <t>EU CR2-A – Changes in the stock of general and specific credit risk adjustments </t>
  </si>
  <si>
    <t>Table 21. </t>
  </si>
  <si>
    <t>EU CR2-B – Changes in the stock of defaulted and impaired loans and debt securities </t>
  </si>
  <si>
    <t>Table 22. </t>
  </si>
  <si>
    <t>Table 23. </t>
  </si>
  <si>
    <t>Table 24. </t>
  </si>
  <si>
    <t>Standardised approach: Exposure values before the application of credit risk mitigation techniques </t>
  </si>
  <si>
    <t>Table 25. </t>
  </si>
  <si>
    <t>Table 26. </t>
  </si>
  <si>
    <t>RWA flow statements of credit risk exposures under the standardised approach </t>
  </si>
  <si>
    <t>Table 27. </t>
  </si>
  <si>
    <t>Table 28. </t>
  </si>
  <si>
    <t>Table 29. </t>
  </si>
  <si>
    <t>Master Scale of BBVA’s rating</t>
  </si>
  <si>
    <t>Table 30. </t>
  </si>
  <si>
    <t>EU CR6 – IRB approach – Credit risk exposures by exposure class and PD range </t>
  </si>
  <si>
    <t>Table 31. </t>
  </si>
  <si>
    <t>EU CR9 – IRB approach – Backtesting of PD per exposure class </t>
  </si>
  <si>
    <t>Table 32. </t>
  </si>
  <si>
    <t>Table 33. </t>
  </si>
  <si>
    <t>Table 34. </t>
  </si>
  <si>
    <t>EU CR10 (1) – IRB: specialised lending </t>
  </si>
  <si>
    <t>Table 35. </t>
  </si>
  <si>
    <t>EU CR10 (2) – IRB: Equity </t>
  </si>
  <si>
    <t>Table 36. </t>
  </si>
  <si>
    <t>Table 37. </t>
  </si>
  <si>
    <t>Table 38. </t>
  </si>
  <si>
    <t>Table 39. </t>
  </si>
  <si>
    <t>Amounts of counterparty risk in the trading book </t>
  </si>
  <si>
    <t>Table 40. </t>
  </si>
  <si>
    <t>EU CCR5-A – Impact of netting and collateral held on exposure values</t>
  </si>
  <si>
    <t>Table 41. </t>
  </si>
  <si>
    <t>EU CCR1 – Analysis of CCR exposure by approach </t>
  </si>
  <si>
    <t>Table 42. </t>
  </si>
  <si>
    <t>EU CCR3 – Standardised approach – CCR exposures by regulatory portfolio and risk </t>
  </si>
  <si>
    <t>Table 43. </t>
  </si>
  <si>
    <t>EU CCR4 – IRB approach – CCR exposures by portfolio and PD scale</t>
  </si>
  <si>
    <t>Table 44. </t>
  </si>
  <si>
    <t>EU CCR5-B – Composition of collateral for exposures to CCR </t>
  </si>
  <si>
    <t>Table 45. </t>
  </si>
  <si>
    <t>EU CCR6 – Credit derivatives exposures </t>
  </si>
  <si>
    <t>Table 46. </t>
  </si>
  <si>
    <t>EU CCR2 – CVA capital charge </t>
  </si>
  <si>
    <t>Table 47. </t>
  </si>
  <si>
    <t>Variations in terms of RWAs of CVA </t>
  </si>
  <si>
    <t>Table 48. </t>
  </si>
  <si>
    <t>EU CCR8 – Exposures to CCPs </t>
  </si>
  <si>
    <t>Table 49. </t>
  </si>
  <si>
    <t>Table 50. </t>
  </si>
  <si>
    <t>Table 51. </t>
  </si>
  <si>
    <t>Table 52. </t>
  </si>
  <si>
    <t>Table 53. </t>
  </si>
  <si>
    <t>Breakdown of securitized balances by type of asset </t>
  </si>
  <si>
    <t>Table 54. </t>
  </si>
  <si>
    <t>Outstanding balance corresponding to the underlying assets of the Group’s originated Securitisations, in which risk transfer criteria are not fulfilled </t>
  </si>
  <si>
    <t>Table 55. </t>
  </si>
  <si>
    <t>Exposure covered with financial guarantees and other collateral calculated using the standardised and advanced approaches </t>
  </si>
  <si>
    <t>Table 56. </t>
  </si>
  <si>
    <t>Exposure covered by personal guarantees. Standardised and advanced approach </t>
  </si>
  <si>
    <t>Table 57. </t>
  </si>
  <si>
    <t>Table 58. </t>
  </si>
  <si>
    <t>Breakdown of RWA density by geographical area and approach </t>
  </si>
  <si>
    <t>Table 59. </t>
  </si>
  <si>
    <t>EU MR1 – Market risk under the standardised approach </t>
  </si>
  <si>
    <t>Table 60. </t>
  </si>
  <si>
    <t>EU MR3 – IMA values for trading portfolios </t>
  </si>
  <si>
    <t>Table 61. </t>
  </si>
  <si>
    <t>Trading Book. VaR without smoothing by risk factors </t>
  </si>
  <si>
    <t>Table 62. </t>
  </si>
  <si>
    <t>EU MR2-A – Market risk under the IMA </t>
  </si>
  <si>
    <t>Table 63. </t>
  </si>
  <si>
    <t>EU MR2-B – RWA flow statements of market risk exposures under the IMA </t>
  </si>
  <si>
    <t>Table 64. </t>
  </si>
  <si>
    <t>Trading Book. Impact on earnings in Lehman scenario </t>
  </si>
  <si>
    <t>Table 65. </t>
  </si>
  <si>
    <t>Trading Book. Stress resampling </t>
  </si>
  <si>
    <t>Table 66. </t>
  </si>
  <si>
    <t>Breakdown of book value, EAD and RWAs of equity investments and capital instruments </t>
  </si>
  <si>
    <t>Table 67. </t>
  </si>
  <si>
    <t>Exposure in equity investments and capital instruments </t>
  </si>
  <si>
    <t>Table 68. </t>
  </si>
  <si>
    <t>Breakdown of RWAs, equity investments and capital instruments by applicable approach  </t>
  </si>
  <si>
    <t>Table 69. </t>
  </si>
  <si>
    <t>Variation in RWAs for Equity Risk </t>
  </si>
  <si>
    <t>Table 70. </t>
  </si>
  <si>
    <t>Realized profit and loss from sales and settlements of equity investments and capital instruments </t>
  </si>
  <si>
    <t>Table 71. </t>
  </si>
  <si>
    <t>Valuation adjustments for latent revaluation of equity investments and capital instruments  </t>
  </si>
  <si>
    <t>Table 72. </t>
  </si>
  <si>
    <t>Variations in interest rates. Impact on net interest income and economic value</t>
  </si>
  <si>
    <t>Table 73. </t>
  </si>
  <si>
    <t>Loan to Stable Customer Deposits (LtSCD) </t>
  </si>
  <si>
    <t>Table 74. </t>
  </si>
  <si>
    <t>Table 75. </t>
  </si>
  <si>
    <t>Liquidity inflows. Residual maturities by contractual periods  </t>
  </si>
  <si>
    <t>Table 76. </t>
  </si>
  <si>
    <t>Liquidity outflows. Residual maturities by contractual periods </t>
  </si>
  <si>
    <t>Table 77. </t>
  </si>
  <si>
    <t>Maturity of wholesale issues of Balance Euro by nature </t>
  </si>
  <si>
    <t>Table 78. </t>
  </si>
  <si>
    <t>Maturity of wholesale issues of Bancomer by nature </t>
  </si>
  <si>
    <t>Table 79. </t>
  </si>
  <si>
    <t>Maturity of wholesale issues of Compass by nature </t>
  </si>
  <si>
    <t>Table 80. </t>
  </si>
  <si>
    <t>Maturity of wholesale issues of Garanti by nature </t>
  </si>
  <si>
    <t>Table 81. </t>
  </si>
  <si>
    <t>Maturity of wholesale issues of South America by nature </t>
  </si>
  <si>
    <t>Table 82. </t>
  </si>
  <si>
    <t>Table 83. </t>
  </si>
  <si>
    <t>Table 84. </t>
  </si>
  <si>
    <t>Table 85. </t>
  </si>
  <si>
    <t>Public-covered bonds  </t>
  </si>
  <si>
    <t>Table 86. </t>
  </si>
  <si>
    <t>Table 87. </t>
  </si>
  <si>
    <t>Encumbered and unencumbered Assets </t>
  </si>
  <si>
    <t>Table 88. </t>
  </si>
  <si>
    <t>Collateral received </t>
  </si>
  <si>
    <t>Table 89. </t>
  </si>
  <si>
    <t>Table 90. </t>
  </si>
  <si>
    <t>Table 91. </t>
  </si>
  <si>
    <t>Regulatory capital for Operational Risk </t>
  </si>
  <si>
    <t>Table 92. </t>
  </si>
  <si>
    <t>Table 93. </t>
  </si>
  <si>
    <t>Composition of the Remuneration Committee </t>
  </si>
  <si>
    <t>Table 94. </t>
  </si>
  <si>
    <t>Settlement and payment system for annual variable remuneration </t>
  </si>
  <si>
    <t>Sources of encumbrance </t>
  </si>
  <si>
    <t>Type of issuance</t>
  </si>
  <si>
    <t>Number of data points used in the calculation of averages </t>
  </si>
  <si>
    <t>Retail deposits and deposits from small business customers, of which:</t>
  </si>
  <si>
    <t>Chair</t>
  </si>
  <si>
    <t>Number of beneficiaries of guaranteed bonuses</t>
  </si>
  <si>
    <t>Number of beneficiaries of severance indemnity</t>
  </si>
  <si>
    <t>Of which: General credit exposures</t>
  </si>
  <si>
    <r>
      <rPr>
        <b/>
        <sz val="10"/>
        <color rgb="FF08467A"/>
        <rFont val="BBVABentonSansLight"/>
        <family val="3"/>
        <scheme val="minor"/>
      </rPr>
      <t>Total</t>
    </r>
  </si>
  <si>
    <r>
      <rPr>
        <b/>
        <sz val="10"/>
        <color rgb="FFFFFFFF"/>
        <rFont val="BBVABentonSansLight"/>
        <family val="3"/>
        <scheme val="minor"/>
      </rPr>
      <t>Tier 1 (Common Equity Tier 1+Additional Tier 1)</t>
    </r>
  </si>
  <si>
    <r>
      <rPr>
        <b/>
        <sz val="10"/>
        <color rgb="FFFFFFFF"/>
        <rFont val="BBVABentonSansLight"/>
        <family val="3"/>
        <scheme val="minor"/>
      </rPr>
      <t>Total Capital (Total capital = Tier 1 + Tier 2)</t>
    </r>
  </si>
  <si>
    <r>
      <rPr>
        <b/>
        <sz val="10"/>
        <color rgb="FFFFFFFF"/>
        <rFont val="BBVABentonSansLight"/>
        <family val="3"/>
        <scheme val="minor"/>
      </rPr>
      <t>Total RWA's</t>
    </r>
  </si>
  <si>
    <r>
      <rPr>
        <b/>
        <sz val="10"/>
        <color rgb="FF08467A"/>
        <rFont val="BBVABentonSansLight"/>
        <family val="3"/>
        <scheme val="minor"/>
      </rPr>
      <t>Deductions</t>
    </r>
  </si>
  <si>
    <r>
      <rPr>
        <b/>
        <sz val="10"/>
        <color rgb="FFFFFFFF"/>
        <rFont val="BBVABentonSansLight"/>
        <family val="3"/>
        <scheme val="minor"/>
      </rPr>
      <t>Total Capital (Tier 1 + Tier 2)</t>
    </r>
  </si>
  <si>
    <r>
      <rPr>
        <b/>
        <sz val="10"/>
        <color rgb="FF08467A"/>
        <rFont val="BBVABentonSansLight"/>
        <family val="3"/>
        <scheme val="minor"/>
      </rPr>
      <t>Credit Risk (excluding CCR)</t>
    </r>
  </si>
  <si>
    <r>
      <rPr>
        <sz val="10"/>
        <color rgb="FF1D1D1B"/>
        <rFont val="BBVABentonSansLight"/>
        <family val="3"/>
        <scheme val="minor"/>
      </rPr>
      <t>Of which the advanced IRB (AIRB) approach</t>
    </r>
  </si>
  <si>
    <r>
      <rPr>
        <b/>
        <sz val="10"/>
        <color rgb="FF08467A"/>
        <rFont val="BBVABentonSansLight"/>
        <family val="3"/>
        <scheme val="minor"/>
      </rPr>
      <t>CCR</t>
    </r>
  </si>
  <si>
    <r>
      <rPr>
        <sz val="10"/>
        <color rgb="FF1D1D1B"/>
        <rFont val="BBVABentonSansLight"/>
        <family val="3"/>
        <scheme val="minor"/>
      </rPr>
      <t>Of which mark to market</t>
    </r>
  </si>
  <si>
    <r>
      <rPr>
        <sz val="10"/>
        <color rgb="FF1D1D1B"/>
        <rFont val="BBVABentonSansLight"/>
        <family val="3"/>
        <scheme val="minor"/>
      </rPr>
      <t>Of which original exposure</t>
    </r>
  </si>
  <si>
    <r>
      <rPr>
        <sz val="10"/>
        <color rgb="FF1D1D1B"/>
        <rFont val="BBVABentonSansLight"/>
        <family val="3"/>
        <scheme val="minor"/>
      </rPr>
      <t>Of which the standardised approach</t>
    </r>
  </si>
  <si>
    <r>
      <rPr>
        <sz val="10"/>
        <color rgb="FF1D1D1B"/>
        <rFont val="BBVABentonSansLight"/>
        <family val="3"/>
        <scheme val="minor"/>
      </rPr>
      <t>Of which the Internal model method (IMM)</t>
    </r>
  </si>
  <si>
    <r>
      <rPr>
        <sz val="10"/>
        <color rgb="FF1D1D1B"/>
        <rFont val="BBVABentonSansLight"/>
        <family val="3"/>
        <scheme val="minor"/>
      </rPr>
      <t>Of which risk exposure amount for contributions to the default fund of a CCP</t>
    </r>
  </si>
  <si>
    <r>
      <rPr>
        <sz val="10"/>
        <color rgb="FF1D1D1B"/>
        <rFont val="BBVABentonSansLight"/>
        <family val="3"/>
        <scheme val="minor"/>
      </rPr>
      <t>Of which CVA</t>
    </r>
  </si>
  <si>
    <r>
      <rPr>
        <b/>
        <sz val="10"/>
        <color rgb="FF08467A"/>
        <rFont val="BBVABentonSansLight"/>
        <family val="3"/>
        <scheme val="minor"/>
      </rPr>
      <t>Settlement Risk</t>
    </r>
  </si>
  <si>
    <r>
      <rPr>
        <b/>
        <sz val="10"/>
        <color rgb="FF08467A"/>
        <rFont val="BBVABentonSansLight"/>
        <family val="3"/>
        <scheme val="minor"/>
      </rPr>
      <t>Securitisation exposures in the banking book (after the cap)</t>
    </r>
  </si>
  <si>
    <r>
      <rPr>
        <sz val="10"/>
        <color rgb="FF1D1D1B"/>
        <rFont val="BBVABentonSansLight"/>
        <family val="3"/>
        <scheme val="minor"/>
      </rPr>
      <t>Of which IRB approach</t>
    </r>
  </si>
  <si>
    <r>
      <rPr>
        <sz val="10"/>
        <color rgb="FF1D1D1B"/>
        <rFont val="BBVABentonSansLight"/>
        <family val="3"/>
        <scheme val="minor"/>
      </rPr>
      <t>Of which IRB supervisory formula approach (SFA)</t>
    </r>
  </si>
  <si>
    <r>
      <rPr>
        <sz val="10"/>
        <color rgb="FF1D1D1B"/>
        <rFont val="BBVABentonSansLight"/>
        <family val="3"/>
        <scheme val="minor"/>
      </rPr>
      <t>Of which internal assessment approach (IAA)</t>
    </r>
  </si>
  <si>
    <r>
      <rPr>
        <sz val="10"/>
        <color rgb="FF1D1D1B"/>
        <rFont val="BBVABentonSansLight"/>
        <family val="3"/>
        <scheme val="minor"/>
      </rPr>
      <t>Of which standardised approach</t>
    </r>
  </si>
  <si>
    <r>
      <rPr>
        <b/>
        <sz val="10"/>
        <color rgb="FF08467A"/>
        <rFont val="BBVABentonSansLight"/>
        <family val="3"/>
        <scheme val="minor"/>
      </rPr>
      <t>Market Risk</t>
    </r>
  </si>
  <si>
    <r>
      <rPr>
        <sz val="10"/>
        <color rgb="FF1D1D1B"/>
        <rFont val="BBVABentonSansLight"/>
        <family val="3"/>
        <scheme val="minor"/>
      </rPr>
      <t>Of which IMA</t>
    </r>
  </si>
  <si>
    <r>
      <rPr>
        <b/>
        <sz val="10"/>
        <color rgb="FF08467A"/>
        <rFont val="BBVABentonSansLight"/>
        <family val="3"/>
        <scheme val="minor"/>
      </rPr>
      <t>Operational Risk</t>
    </r>
  </si>
  <si>
    <r>
      <rPr>
        <sz val="10"/>
        <color rgb="FF1D1D1B"/>
        <rFont val="BBVABentonSansLight"/>
        <family val="3"/>
        <scheme val="minor"/>
      </rPr>
      <t>Of which basic indicator approach</t>
    </r>
  </si>
  <si>
    <r>
      <rPr>
        <sz val="10"/>
        <color rgb="FF1D1D1B"/>
        <rFont val="BBVABentonSansLight"/>
        <family val="3"/>
        <scheme val="minor"/>
      </rPr>
      <t>Of  which IRB approach</t>
    </r>
  </si>
  <si>
    <r>
      <rPr>
        <b/>
        <sz val="10"/>
        <color rgb="FF08467A"/>
        <rFont val="BBVABentonSansLight"/>
        <family val="3"/>
        <scheme val="minor"/>
      </rPr>
      <t>Floor Adjustment</t>
    </r>
  </si>
  <si>
    <r>
      <rPr>
        <b/>
        <sz val="10"/>
        <color rgb="FF08467A"/>
        <rFont val="BBVABentonSansLight"/>
        <family val="3"/>
        <scheme val="minor"/>
      </rPr>
      <t xml:space="preserve">Capital requirements </t>
    </r>
    <r>
      <rPr>
        <b/>
        <vertAlign val="superscript"/>
        <sz val="10"/>
        <color rgb="FF08467A"/>
        <rFont val="BBVABentonSansLight"/>
        <family val="3"/>
        <scheme val="minor"/>
      </rPr>
      <t>(2)</t>
    </r>
  </si>
  <si>
    <r>
      <rPr>
        <b/>
        <sz val="10"/>
        <color rgb="FF08467A"/>
        <rFont val="BBVABentonSansLight"/>
        <family val="3"/>
        <scheme val="minor"/>
      </rPr>
      <t xml:space="preserve">RWA's </t>
    </r>
    <r>
      <rPr>
        <b/>
        <vertAlign val="superscript"/>
        <sz val="10"/>
        <color rgb="FF08467A"/>
        <rFont val="BBVABentonSansLight"/>
        <family val="3"/>
        <scheme val="minor"/>
      </rPr>
      <t>(1)</t>
    </r>
  </si>
  <si>
    <r>
      <rPr>
        <b/>
        <sz val="10"/>
        <color rgb="FF08467A"/>
        <rFont val="BBVABentonSansLight"/>
        <family val="3"/>
        <scheme val="minor"/>
      </rPr>
      <t>Exposure Class and risk type</t>
    </r>
  </si>
  <si>
    <r>
      <rPr>
        <sz val="10"/>
        <color rgb="FF1D1D1B"/>
        <rFont val="BBVABentonSansLight"/>
        <family val="3"/>
        <scheme val="minor"/>
      </rPr>
      <t>Central governments or central banks</t>
    </r>
  </si>
  <si>
    <r>
      <rPr>
        <sz val="10"/>
        <color rgb="FF1D1D1B"/>
        <rFont val="BBVABentonSansLight"/>
        <family val="3"/>
        <scheme val="minor"/>
      </rPr>
      <t>Regional governments or local authorities</t>
    </r>
  </si>
  <si>
    <r>
      <rPr>
        <sz val="10"/>
        <color rgb="FF1D1D1B"/>
        <rFont val="BBVABentonSansLight"/>
        <family val="3"/>
        <scheme val="minor"/>
      </rPr>
      <t>Public sector entities</t>
    </r>
  </si>
  <si>
    <r>
      <rPr>
        <sz val="10"/>
        <color rgb="FF1D1D1B"/>
        <rFont val="BBVABentonSansLight"/>
        <family val="3"/>
        <scheme val="minor"/>
      </rPr>
      <t>Multilateral development banks</t>
    </r>
  </si>
  <si>
    <r>
      <rPr>
        <sz val="10"/>
        <color rgb="FF1D1D1B"/>
        <rFont val="BBVABentonSansLight"/>
        <family val="3"/>
        <scheme val="minor"/>
      </rPr>
      <t>International organisations</t>
    </r>
  </si>
  <si>
    <r>
      <rPr>
        <sz val="10"/>
        <color rgb="FF1D1D1B"/>
        <rFont val="BBVABentonSansLight"/>
        <family val="3"/>
        <scheme val="minor"/>
      </rPr>
      <t>Institutions</t>
    </r>
  </si>
  <si>
    <r>
      <rPr>
        <sz val="10"/>
        <color rgb="FF1D1D1B"/>
        <rFont val="BBVABentonSansLight"/>
        <family val="3"/>
        <scheme val="minor"/>
      </rPr>
      <t>Corporates</t>
    </r>
  </si>
  <si>
    <r>
      <rPr>
        <sz val="10"/>
        <color rgb="FF1D1D1B"/>
        <rFont val="BBVABentonSansLight"/>
        <family val="3"/>
        <scheme val="minor"/>
      </rPr>
      <t>Retail</t>
    </r>
  </si>
  <si>
    <r>
      <rPr>
        <sz val="10"/>
        <color rgb="FF1D1D1B"/>
        <rFont val="BBVABentonSansLight"/>
        <family val="3"/>
        <scheme val="minor"/>
      </rPr>
      <t>Secured by mortgages on immovable property</t>
    </r>
  </si>
  <si>
    <r>
      <rPr>
        <sz val="10"/>
        <color rgb="FF1D1D1B"/>
        <rFont val="BBVABentonSansLight"/>
        <family val="3"/>
        <scheme val="minor"/>
      </rPr>
      <t>Exposures in default</t>
    </r>
  </si>
  <si>
    <r>
      <rPr>
        <sz val="10"/>
        <color rgb="FF1D1D1B"/>
        <rFont val="BBVABentonSansLight"/>
        <family val="3"/>
        <scheme val="minor"/>
      </rPr>
      <t>Exposures associated with particularly high risk</t>
    </r>
  </si>
  <si>
    <r>
      <rPr>
        <sz val="10"/>
        <color rgb="FF1D1D1B"/>
        <rFont val="BBVABentonSansLight"/>
        <family val="3"/>
        <scheme val="minor"/>
      </rPr>
      <t>Covered bonds</t>
    </r>
  </si>
  <si>
    <r>
      <rPr>
        <sz val="10"/>
        <color rgb="FF1D1D1B"/>
        <rFont val="BBVABentonSansLight"/>
        <family val="3"/>
        <scheme val="minor"/>
      </rPr>
      <t>Claims on institutions and corporates with a short-term credit assesment</t>
    </r>
  </si>
  <si>
    <r>
      <rPr>
        <sz val="10"/>
        <color rgb="FF1D1D1B"/>
        <rFont val="BBVABentonSansLight"/>
        <family val="3"/>
        <scheme val="minor"/>
      </rPr>
      <t>Collective investments undertakings</t>
    </r>
  </si>
  <si>
    <r>
      <rPr>
        <sz val="10"/>
        <color rgb="FF1D1D1B"/>
        <rFont val="BBVABentonSansLight"/>
        <family val="3"/>
        <scheme val="minor"/>
      </rPr>
      <t>Other exposures</t>
    </r>
  </si>
  <si>
    <r>
      <rPr>
        <sz val="10"/>
        <color rgb="FF1D1D1B"/>
        <rFont val="BBVABentonSansLight"/>
        <family val="3"/>
        <scheme val="minor"/>
      </rPr>
      <t>Securitisation exposures</t>
    </r>
  </si>
  <si>
    <r>
      <rPr>
        <sz val="10"/>
        <color rgb="FF1D1D1B"/>
        <rFont val="BBVABentonSansLight"/>
        <family val="3"/>
        <scheme val="minor"/>
      </rPr>
      <t>Standardised approach:</t>
    </r>
  </si>
  <si>
    <r>
      <rPr>
        <sz val="10"/>
        <color rgb="FF1D1D1B"/>
        <rFont val="BBVABentonSansLight"/>
        <family val="3"/>
        <scheme val="minor"/>
      </rPr>
      <t>IRB: Market Risk</t>
    </r>
  </si>
  <si>
    <r>
      <t>Net exposure of provisions</t>
    </r>
    <r>
      <rPr>
        <b/>
        <vertAlign val="superscript"/>
        <sz val="10"/>
        <color rgb="FF005894"/>
        <rFont val="BBVABentonSansLight"/>
        <family val="3"/>
        <scheme val="minor"/>
      </rPr>
      <t xml:space="preserve"> (3)</t>
    </r>
  </si>
  <si>
    <r>
      <t>Off-balance exposure after credit risk mitigation techniques</t>
    </r>
    <r>
      <rPr>
        <b/>
        <vertAlign val="superscript"/>
        <sz val="10"/>
        <color rgb="FF005894"/>
        <rFont val="BBVABentonSansLight"/>
        <family val="3"/>
        <scheme val="minor"/>
      </rPr>
      <t xml:space="preserve"> (4b)</t>
    </r>
  </si>
  <si>
    <r>
      <t>EAD</t>
    </r>
    <r>
      <rPr>
        <b/>
        <vertAlign val="superscript"/>
        <sz val="10"/>
        <color rgb="FF005894"/>
        <rFont val="BBVABentonSansLight"/>
        <family val="3"/>
        <scheme val="minor"/>
      </rPr>
      <t xml:space="preserve"> (6)</t>
    </r>
  </si>
  <si>
    <r>
      <t>RWA's</t>
    </r>
    <r>
      <rPr>
        <b/>
        <vertAlign val="superscript"/>
        <sz val="10"/>
        <color rgb="FF005894"/>
        <rFont val="BBVABentonSansLight"/>
        <family val="3"/>
        <scheme val="minor"/>
      </rPr>
      <t xml:space="preserve"> (7)</t>
    </r>
  </si>
  <si>
    <r>
      <t xml:space="preserve">Net value of exposures at the end of the period (4Q) </t>
    </r>
    <r>
      <rPr>
        <b/>
        <vertAlign val="superscript"/>
        <sz val="10"/>
        <color rgb="FF08467A"/>
        <rFont val="BBVABentonSansLight"/>
        <family val="3"/>
        <scheme val="minor"/>
      </rPr>
      <t>(1)</t>
    </r>
  </si>
  <si>
    <r>
      <rPr>
        <sz val="10"/>
        <color rgb="FF1D1D1B"/>
        <rFont val="BBVABentonSansLight"/>
        <family val="3"/>
        <scheme val="minor"/>
      </rPr>
      <t>Equity</t>
    </r>
  </si>
  <si>
    <r>
      <rPr>
        <sz val="10"/>
        <color rgb="FF1D1D1B"/>
        <rFont val="BBVABentonSansLight"/>
        <family val="3"/>
        <scheme val="minor"/>
      </rPr>
      <t>Equity exposures</t>
    </r>
  </si>
  <si>
    <r>
      <rPr>
        <b/>
        <sz val="10"/>
        <color rgb="FF08467A"/>
        <rFont val="BBVABentonSansLight"/>
        <family val="3"/>
        <scheme val="minor"/>
      </rPr>
      <t xml:space="preserve">Gross Original exposure </t>
    </r>
    <r>
      <rPr>
        <b/>
        <vertAlign val="superscript"/>
        <sz val="10"/>
        <color rgb="FF08467A"/>
        <rFont val="BBVABentonSansLight"/>
        <family val="3"/>
        <scheme val="minor"/>
      </rPr>
      <t>(1)</t>
    </r>
  </si>
  <si>
    <r>
      <rPr>
        <b/>
        <sz val="10"/>
        <color rgb="FF08467A"/>
        <rFont val="BBVABentonSansLight"/>
        <family val="3"/>
        <scheme val="minor"/>
      </rPr>
      <t>Defaulted exposures</t>
    </r>
  </si>
  <si>
    <r>
      <rPr>
        <b/>
        <sz val="10"/>
        <color rgb="FF08467A"/>
        <rFont val="BBVABentonSansLight"/>
        <family val="3"/>
        <scheme val="minor"/>
      </rPr>
      <t>Non-defaulted exposures</t>
    </r>
  </si>
  <si>
    <r>
      <rPr>
        <b/>
        <sz val="10"/>
        <color rgb="FF08467A"/>
        <rFont val="BBVABentonSansLight"/>
        <family val="3"/>
        <scheme val="minor"/>
      </rPr>
      <t>Credit risk adjustment</t>
    </r>
  </si>
  <si>
    <r>
      <rPr>
        <b/>
        <sz val="10"/>
        <color rgb="FF08467A"/>
        <rFont val="BBVABentonSansLight"/>
        <family val="3"/>
        <scheme val="minor"/>
      </rPr>
      <t>Accumulated write-offs</t>
    </r>
  </si>
  <si>
    <r>
      <rPr>
        <b/>
        <sz val="10"/>
        <color rgb="FF08467A"/>
        <rFont val="BBVABentonSansLight"/>
        <family val="3"/>
        <scheme val="minor"/>
      </rPr>
      <t>Credit risk adjustment charges of the period</t>
    </r>
  </si>
  <si>
    <r>
      <rPr>
        <b/>
        <sz val="10"/>
        <color rgb="FF08467A"/>
        <rFont val="BBVABentonSansLight"/>
        <family val="3"/>
        <scheme val="minor"/>
      </rPr>
      <t>Net values</t>
    </r>
  </si>
  <si>
    <r>
      <rPr>
        <b/>
        <sz val="10"/>
        <color rgb="FF08467A"/>
        <rFont val="BBVABentonSansLight"/>
        <family val="3"/>
        <scheme val="minor"/>
      </rPr>
      <t xml:space="preserve">Net values </t>
    </r>
    <r>
      <rPr>
        <b/>
        <vertAlign val="superscript"/>
        <sz val="10"/>
        <color rgb="FF08467A"/>
        <rFont val="BBVABentonSansLight"/>
        <family val="3"/>
        <scheme val="minor"/>
      </rPr>
      <t>(3)</t>
    </r>
  </si>
  <si>
    <t>Of which: Loans</t>
  </si>
  <si>
    <t>Of which: Debt securities</t>
  </si>
  <si>
    <t>Of which: Off-balance sheet exposures</t>
  </si>
  <si>
    <r>
      <rPr>
        <b/>
        <sz val="10"/>
        <color rgb="FF08467A"/>
        <rFont val="BBVABentonSansLight"/>
        <family val="3"/>
        <scheme val="minor"/>
      </rPr>
      <t>Credit risk adjustment charges
of the period</t>
    </r>
  </si>
  <si>
    <r>
      <rPr>
        <b/>
        <sz val="10"/>
        <color rgb="FF08467A"/>
        <rFont val="BBVABentonSansLight"/>
        <family val="3"/>
        <scheme val="minor"/>
      </rPr>
      <t>On demand</t>
    </r>
  </si>
  <si>
    <r>
      <rPr>
        <b/>
        <sz val="10"/>
        <color rgb="FF08467A"/>
        <rFont val="BBVABentonSansLight"/>
        <family val="3"/>
        <scheme val="minor"/>
      </rPr>
      <t>≤ 1 year</t>
    </r>
  </si>
  <si>
    <r>
      <rPr>
        <b/>
        <sz val="10"/>
        <color rgb="FF08467A"/>
        <rFont val="BBVABentonSansLight"/>
        <family val="3"/>
        <scheme val="minor"/>
      </rPr>
      <t>&gt; 1 year ≤ 5 years</t>
    </r>
  </si>
  <si>
    <r>
      <rPr>
        <b/>
        <sz val="10"/>
        <color rgb="FF08467A"/>
        <rFont val="BBVABentonSansLight"/>
        <family val="3"/>
        <scheme val="minor"/>
      </rPr>
      <t>&gt; 5 years</t>
    </r>
  </si>
  <si>
    <r>
      <rPr>
        <b/>
        <sz val="10"/>
        <color rgb="FF08467A"/>
        <rFont val="BBVABentonSansLight"/>
        <family val="3"/>
        <scheme val="minor"/>
      </rPr>
      <t>No stated maturity</t>
    </r>
  </si>
  <si>
    <r>
      <rPr>
        <b/>
        <sz val="10"/>
        <color rgb="FF08467A"/>
        <rFont val="BBVABentonSansLight"/>
        <family val="3"/>
        <scheme val="minor"/>
      </rPr>
      <t>&gt; 1 year</t>
    </r>
  </si>
  <si>
    <r>
      <rPr>
        <b/>
        <sz val="10"/>
        <color rgb="FFFFFFFF"/>
        <rFont val="BBVABentonSansLight"/>
        <family val="3"/>
        <scheme val="minor"/>
      </rPr>
      <t>Opening balance</t>
    </r>
  </si>
  <si>
    <r>
      <rPr>
        <b/>
        <sz val="10"/>
        <color rgb="FFFFFFFF"/>
        <rFont val="BBVABentonSansLight"/>
        <family val="3"/>
        <scheme val="minor"/>
      </rPr>
      <t>Closing balance</t>
    </r>
  </si>
  <si>
    <r>
      <rPr>
        <sz val="10"/>
        <color rgb="FF1D1D1B"/>
        <rFont val="BBVABentonSansLight"/>
        <family val="3"/>
        <scheme val="minor"/>
      </rPr>
      <t>Institutions and corporates with a short term credit assessment</t>
    </r>
  </si>
  <si>
    <r>
      <rPr>
        <b/>
        <sz val="10"/>
        <color rgb="FFFFFFFF"/>
        <rFont val="BBVABentonSansLight"/>
        <family val="3"/>
        <scheme val="minor"/>
      </rPr>
      <t>Total</t>
    </r>
  </si>
  <si>
    <t>On-balance sheet amount</t>
  </si>
  <si>
    <r>
      <rPr>
        <b/>
        <sz val="10"/>
        <color rgb="FF08467A"/>
        <rFont val="BBVABentonSansLight"/>
        <family val="3"/>
        <scheme val="minor"/>
      </rPr>
      <t>Counterparty Credit Risk</t>
    </r>
  </si>
  <si>
    <r>
      <rPr>
        <b/>
        <sz val="10"/>
        <color rgb="FF08467A"/>
        <rFont val="BBVABentonSansLight"/>
        <family val="3"/>
        <scheme val="minor"/>
      </rPr>
      <t>RWA amounts</t>
    </r>
  </si>
  <si>
    <r>
      <rPr>
        <b/>
        <sz val="10"/>
        <color rgb="FF08467A"/>
        <rFont val="BBVABentonSansLight"/>
        <family val="3"/>
        <scheme val="minor"/>
      </rPr>
      <t>Capital Requirements</t>
    </r>
  </si>
  <si>
    <r>
      <rPr>
        <sz val="10"/>
        <color rgb="FF1D1D1B"/>
        <rFont val="BBVABentonSansLight"/>
        <family val="3"/>
        <scheme val="minor"/>
      </rPr>
      <t>Asset size</t>
    </r>
  </si>
  <si>
    <r>
      <rPr>
        <sz val="10"/>
        <color rgb="FF1D1D1B"/>
        <rFont val="BBVABentonSansLight"/>
        <family val="3"/>
        <scheme val="minor"/>
      </rPr>
      <t>Other</t>
    </r>
  </si>
  <si>
    <t>Corporate - Specialized lending </t>
  </si>
  <si>
    <r>
      <rPr>
        <b/>
        <sz val="10"/>
        <color rgb="FF08467A"/>
        <rFont val="BBVABentonSansLight"/>
        <family val="3"/>
        <scheme val="minor"/>
      </rPr>
      <t>Regulatory categories</t>
    </r>
  </si>
  <si>
    <r>
      <rPr>
        <b/>
        <sz val="10"/>
        <color rgb="FF08467A"/>
        <rFont val="BBVABentonSansLight"/>
        <family val="3"/>
        <scheme val="minor"/>
      </rPr>
      <t>Remaining Maturity</t>
    </r>
  </si>
  <si>
    <r>
      <rPr>
        <b/>
        <sz val="10"/>
        <color rgb="FF08467A"/>
        <rFont val="BBVABentonSansLight"/>
        <family val="3"/>
        <scheme val="minor"/>
      </rPr>
      <t xml:space="preserve">Off-balance sheet
amount </t>
    </r>
    <r>
      <rPr>
        <b/>
        <vertAlign val="superscript"/>
        <sz val="10"/>
        <color rgb="FF08467A"/>
        <rFont val="BBVABentonSansLight"/>
        <family val="3"/>
        <scheme val="minor"/>
      </rPr>
      <t>(2)</t>
    </r>
  </si>
  <si>
    <r>
      <rPr>
        <b/>
        <sz val="10"/>
        <color rgb="FF08467A"/>
        <rFont val="BBVABentonSansLight"/>
        <family val="3"/>
        <scheme val="minor"/>
      </rPr>
      <t>RW</t>
    </r>
  </si>
  <si>
    <r>
      <rPr>
        <b/>
        <sz val="10"/>
        <color rgb="FF08467A"/>
        <rFont val="BBVABentonSansLight"/>
        <family val="3"/>
        <scheme val="minor"/>
      </rPr>
      <t xml:space="preserve">Exposure Amount </t>
    </r>
    <r>
      <rPr>
        <b/>
        <vertAlign val="superscript"/>
        <sz val="10"/>
        <color rgb="FF08467A"/>
        <rFont val="BBVABentonSansLight"/>
        <family val="3"/>
        <scheme val="minor"/>
      </rPr>
      <t>(3)</t>
    </r>
  </si>
  <si>
    <r>
      <rPr>
        <b/>
        <sz val="10"/>
        <color rgb="FF08467A"/>
        <rFont val="BBVABentonSansLight"/>
        <family val="3"/>
        <scheme val="minor"/>
      </rPr>
      <t>RWAs</t>
    </r>
  </si>
  <si>
    <r>
      <rPr>
        <b/>
        <sz val="10"/>
        <color rgb="FF08467A"/>
        <rFont val="BBVABentonSansLight"/>
        <family val="3"/>
        <scheme val="minor"/>
      </rPr>
      <t>Expected Losses</t>
    </r>
  </si>
  <si>
    <r>
      <rPr>
        <sz val="10"/>
        <color rgb="FF1D1D1B"/>
        <rFont val="BBVABentonSansLight"/>
        <family val="3"/>
        <scheme val="minor"/>
      </rPr>
      <t>Category 1</t>
    </r>
  </si>
  <si>
    <r>
      <rPr>
        <sz val="10"/>
        <color rgb="FF1D1D1B"/>
        <rFont val="BBVABentonSansLight"/>
        <family val="3"/>
        <scheme val="minor"/>
      </rPr>
      <t>Less than 2.5 years</t>
    </r>
  </si>
  <si>
    <r>
      <rPr>
        <sz val="10"/>
        <color rgb="FF1D1D1B"/>
        <rFont val="BBVABentonSansLight"/>
        <family val="3"/>
        <scheme val="minor"/>
      </rPr>
      <t>Equal to or more than 2.5 years</t>
    </r>
  </si>
  <si>
    <r>
      <rPr>
        <sz val="10"/>
        <color rgb="FF1D1D1B"/>
        <rFont val="BBVABentonSansLight"/>
        <family val="3"/>
        <scheme val="minor"/>
      </rPr>
      <t>Category 2</t>
    </r>
  </si>
  <si>
    <r>
      <rPr>
        <sz val="10"/>
        <color rgb="FF1D1D1B"/>
        <rFont val="BBVABentonSansLight"/>
        <family val="3"/>
        <scheme val="minor"/>
      </rPr>
      <t>Category 3</t>
    </r>
  </si>
  <si>
    <r>
      <rPr>
        <sz val="10"/>
        <color rgb="FF1D1D1B"/>
        <rFont val="BBVABentonSansLight"/>
        <family val="3"/>
        <scheme val="minor"/>
      </rPr>
      <t>Category 4</t>
    </r>
  </si>
  <si>
    <r>
      <rPr>
        <sz val="10"/>
        <color rgb="FF1D1D1B"/>
        <rFont val="BBVABentonSansLight"/>
        <family val="3"/>
        <scheme val="minor"/>
      </rPr>
      <t>Category 5</t>
    </r>
  </si>
  <si>
    <r>
      <rPr>
        <b/>
        <sz val="10"/>
        <color rgb="FF08467A"/>
        <rFont val="BBVABentonSansLight"/>
        <family val="3"/>
        <scheme val="minor"/>
      </rPr>
      <t>Less than 2.5 years</t>
    </r>
  </si>
  <si>
    <r>
      <rPr>
        <b/>
        <sz val="10"/>
        <color rgb="FFFFFFFF"/>
        <rFont val="BBVABentonSansLight"/>
        <family val="3"/>
        <scheme val="minor"/>
      </rPr>
      <t>Equal to or more than 2.5 years</t>
    </r>
  </si>
  <si>
    <r>
      <rPr>
        <b/>
        <sz val="10"/>
        <color rgb="FF08467A"/>
        <rFont val="BBVABentonSansLight"/>
        <family val="3"/>
        <scheme val="minor"/>
      </rPr>
      <t>Categories</t>
    </r>
  </si>
  <si>
    <r>
      <t xml:space="preserve">Off-balance sheet amount </t>
    </r>
    <r>
      <rPr>
        <b/>
        <vertAlign val="superscript"/>
        <sz val="10"/>
        <color rgb="FF08467A"/>
        <rFont val="BBVABentonSansLight"/>
        <family val="3"/>
        <scheme val="minor"/>
      </rPr>
      <t>(2)</t>
    </r>
  </si>
  <si>
    <r>
      <rPr>
        <sz val="10"/>
        <color rgb="FF1D1D1B"/>
        <rFont val="BBVABentonSansLight"/>
        <family val="3"/>
        <scheme val="minor"/>
      </rPr>
      <t>Simple method - Private Equity Exposures</t>
    </r>
  </si>
  <si>
    <r>
      <rPr>
        <sz val="10"/>
        <color rgb="FF1D1D1B"/>
        <rFont val="BBVABentonSansLight"/>
        <family val="3"/>
        <scheme val="minor"/>
      </rPr>
      <t>Simple method - Exchange-traded equity exposures</t>
    </r>
  </si>
  <si>
    <r>
      <rPr>
        <sz val="10"/>
        <color rgb="FF1D1D1B"/>
        <rFont val="BBVABentonSansLight"/>
        <family val="3"/>
        <scheme val="minor"/>
      </rPr>
      <t>Simple method - Other Equity Exposures</t>
    </r>
  </si>
  <si>
    <r>
      <rPr>
        <sz val="10"/>
        <color rgb="FF1D1D1B"/>
        <rFont val="BBVABentonSansLight"/>
        <family val="3"/>
        <scheme val="minor"/>
      </rPr>
      <t>PD/LGD method</t>
    </r>
  </si>
  <si>
    <t>Internal model</t>
  </si>
  <si>
    <r>
      <rPr>
        <sz val="10"/>
        <color rgb="FF1D1D1B"/>
        <rFont val="BBVABentonSansLight"/>
        <family val="3"/>
        <scheme val="minor"/>
      </rPr>
      <t xml:space="preserve">Derivatives </t>
    </r>
    <r>
      <rPr>
        <vertAlign val="superscript"/>
        <sz val="10"/>
        <color rgb="FF1D1D1B"/>
        <rFont val="BBVABentonSansLight"/>
        <family val="3"/>
        <scheme val="minor"/>
      </rPr>
      <t>(2)</t>
    </r>
  </si>
  <si>
    <r>
      <rPr>
        <sz val="10"/>
        <color rgb="FF1D1D1B"/>
        <rFont val="BBVABentonSansLight"/>
        <family val="3"/>
        <scheme val="minor"/>
      </rPr>
      <t>Cross-product netting</t>
    </r>
  </si>
  <si>
    <r>
      <rPr>
        <sz val="10"/>
        <color rgb="FF1D1D1B"/>
        <rFont val="BBVABentonSansLight"/>
        <family val="3"/>
        <scheme val="minor"/>
      </rPr>
      <t>Regional government or local authorities</t>
    </r>
  </si>
  <si>
    <r>
      <rPr>
        <sz val="10"/>
        <color rgb="FF1D1D1B"/>
        <rFont val="BBVABentonSansLight"/>
        <family val="3"/>
        <scheme val="minor"/>
      </rPr>
      <t>Other items</t>
    </r>
  </si>
  <si>
    <r>
      <rPr>
        <b/>
        <sz val="10"/>
        <color rgb="FF08467A"/>
        <rFont val="BBVABentonSansLight"/>
        <family val="3"/>
        <scheme val="minor"/>
      </rPr>
      <t>Fair Value of Collateral received</t>
    </r>
  </si>
  <si>
    <r>
      <rPr>
        <b/>
        <sz val="10"/>
        <color rgb="FF08467A"/>
        <rFont val="BBVABentonSansLight"/>
        <family val="3"/>
        <scheme val="minor"/>
      </rPr>
      <t>Protection Bought</t>
    </r>
  </si>
  <si>
    <r>
      <rPr>
        <b/>
        <sz val="10"/>
        <color rgb="FF08467A"/>
        <rFont val="BBVABentonSansLight"/>
        <family val="3"/>
        <scheme val="minor"/>
      </rPr>
      <t>Protection Sold</t>
    </r>
  </si>
  <si>
    <r>
      <rPr>
        <sz val="10"/>
        <color rgb="FF1D1D1B"/>
        <rFont val="BBVABentonSansLight"/>
        <family val="3"/>
        <scheme val="minor"/>
      </rPr>
      <t>Single-name credit default swaps</t>
    </r>
  </si>
  <si>
    <r>
      <rPr>
        <sz val="10"/>
        <color rgb="FF1D1D1B"/>
        <rFont val="BBVABentonSansLight"/>
        <family val="3"/>
        <scheme val="minor"/>
      </rPr>
      <t>Index credit default swaps</t>
    </r>
  </si>
  <si>
    <r>
      <rPr>
        <sz val="10"/>
        <color rgb="FF1D1D1B"/>
        <rFont val="BBVABentonSansLight"/>
        <family val="3"/>
        <scheme val="minor"/>
      </rPr>
      <t>Total return swaps</t>
    </r>
  </si>
  <si>
    <r>
      <rPr>
        <sz val="10"/>
        <color rgb="FF1D1D1B"/>
        <rFont val="BBVABentonSansLight"/>
        <family val="3"/>
        <scheme val="minor"/>
      </rPr>
      <t>Credit options</t>
    </r>
  </si>
  <si>
    <r>
      <rPr>
        <sz val="10"/>
        <color rgb="FF1D1D1B"/>
        <rFont val="BBVABentonSansLight"/>
        <family val="3"/>
        <scheme val="minor"/>
      </rPr>
      <t>Other credit derivatives</t>
    </r>
  </si>
  <si>
    <r>
      <rPr>
        <b/>
        <sz val="10"/>
        <color rgb="FF08467A"/>
        <rFont val="BBVABentonSansLight"/>
        <family val="3"/>
        <scheme val="minor"/>
      </rPr>
      <t>Fair Values</t>
    </r>
  </si>
  <si>
    <r>
      <rPr>
        <sz val="10"/>
        <color rgb="FF1D1D1B"/>
        <rFont val="BBVABentonSansLight"/>
        <family val="3"/>
        <scheme val="minor"/>
      </rPr>
      <t>Positive fair value (asset)</t>
    </r>
  </si>
  <si>
    <r>
      <rPr>
        <sz val="10"/>
        <color rgb="FF1D1D1B"/>
        <rFont val="BBVABentonSansLight"/>
        <family val="3"/>
        <scheme val="minor"/>
      </rPr>
      <t>Negative fair value (liability)</t>
    </r>
  </si>
  <si>
    <r>
      <rPr>
        <b/>
        <sz val="10"/>
        <color rgb="FF08467A"/>
        <rFont val="BBVABentonSansLight"/>
        <family val="3"/>
        <scheme val="minor"/>
      </rPr>
      <t>Exposure value</t>
    </r>
  </si>
  <si>
    <r>
      <rPr>
        <b/>
        <sz val="10"/>
        <color rgb="FF08467A"/>
        <rFont val="BBVABentonSansLight"/>
        <family val="3"/>
        <scheme val="minor"/>
      </rPr>
      <t>RWA</t>
    </r>
  </si>
  <si>
    <r>
      <rPr>
        <b/>
        <sz val="10"/>
        <color rgb="FFFFFFFF"/>
        <rFont val="BBVABentonSansLight"/>
        <family val="3"/>
        <scheme val="minor"/>
      </rPr>
      <t>Total portfolios subject to the advanced method</t>
    </r>
  </si>
  <si>
    <r>
      <rPr>
        <sz val="10"/>
        <color rgb="FF1D1D1B"/>
        <rFont val="BBVABentonSansLight"/>
        <family val="3"/>
        <scheme val="minor"/>
      </rPr>
      <t>(i) VaR component (included 3x multiplier)</t>
    </r>
  </si>
  <si>
    <r>
      <rPr>
        <sz val="10"/>
        <color rgb="FF1D1D1B"/>
        <rFont val="BBVABentonSansLight"/>
        <family val="3"/>
        <scheme val="minor"/>
      </rPr>
      <t>(ii) SVaR component (included 3x multiplier)</t>
    </r>
  </si>
  <si>
    <r>
      <rPr>
        <sz val="10"/>
        <color rgb="FF1D1D1B"/>
        <rFont val="BBVABentonSansLight"/>
        <family val="3"/>
        <scheme val="minor"/>
      </rPr>
      <t>All portfolios subject to the standardised method</t>
    </r>
  </si>
  <si>
    <r>
      <rPr>
        <b/>
        <sz val="10"/>
        <color rgb="FFFFFFFF"/>
        <rFont val="BBVABentonSansLight"/>
        <family val="3"/>
        <scheme val="minor"/>
      </rPr>
      <t>Total subject to the CVA capital charge</t>
    </r>
  </si>
  <si>
    <r>
      <rPr>
        <b/>
        <sz val="10"/>
        <color rgb="FF08467A"/>
        <rFont val="BBVABentonSansLight"/>
        <family val="3"/>
        <scheme val="minor"/>
      </rPr>
      <t>CVA</t>
    </r>
  </si>
  <si>
    <r>
      <rPr>
        <sz val="10"/>
        <color rgb="FF1D1D1B"/>
        <rFont val="BBVABentonSansLight"/>
        <family val="3"/>
        <scheme val="minor"/>
      </rPr>
      <t>Effects</t>
    </r>
  </si>
  <si>
    <r>
      <rPr>
        <b/>
        <sz val="10"/>
        <color rgb="FF08467A"/>
        <rFont val="BBVABentonSansLight"/>
        <family val="3"/>
        <scheme val="minor"/>
      </rPr>
      <t>EAD post CRM</t>
    </r>
  </si>
  <si>
    <r>
      <rPr>
        <sz val="10"/>
        <color rgb="FF1D1D1B"/>
        <rFont val="BBVABentonSansLight"/>
        <family val="3"/>
        <scheme val="minor"/>
      </rPr>
      <t>Segregated initial margin</t>
    </r>
  </si>
  <si>
    <r>
      <rPr>
        <sz val="10"/>
        <color rgb="FF1D1D1B"/>
        <rFont val="BBVABentonSansLight"/>
        <family val="3"/>
        <scheme val="minor"/>
      </rPr>
      <t>Non-segregated initial margin</t>
    </r>
  </si>
  <si>
    <r>
      <rPr>
        <sz val="10"/>
        <color rgb="FF1D1D1B"/>
        <rFont val="BBVABentonSansLight"/>
        <family val="3"/>
        <scheme val="minor"/>
      </rPr>
      <t>Pre-funded default fund contributions</t>
    </r>
  </si>
  <si>
    <r>
      <rPr>
        <sz val="10"/>
        <color rgb="FF1D1D1B"/>
        <rFont val="BBVABentonSansLight"/>
        <family val="3"/>
        <scheme val="minor"/>
      </rPr>
      <t>Alternative calculation of own funds requirements for exposures</t>
    </r>
  </si>
  <si>
    <r>
      <rPr>
        <b/>
        <sz val="10"/>
        <color rgb="FF08467A"/>
        <rFont val="BBVABentonSansLight"/>
        <family val="3"/>
        <scheme val="minor"/>
      </rPr>
      <t>Exposures to non-QCCPs (total)</t>
    </r>
  </si>
  <si>
    <r>
      <rPr>
        <sz val="10"/>
        <color rgb="FF1D1D1B"/>
        <rFont val="BBVABentonSansLight"/>
        <family val="3"/>
        <scheme val="minor"/>
      </rPr>
      <t>Unfunded default fund contributions</t>
    </r>
  </si>
  <si>
    <t>Exposures for trades at non-QCCPs (excluding initial margin and default to contributions; of which</t>
  </si>
  <si>
    <r>
      <rPr>
        <b/>
        <sz val="10"/>
        <color rgb="FF08467A"/>
        <rFont val="BBVABentonSansLight"/>
        <family val="3"/>
        <scheme val="minor"/>
      </rPr>
      <t>Subtotal</t>
    </r>
  </si>
  <si>
    <t>Traditional</t>
  </si>
  <si>
    <t>Synthetic</t>
  </si>
  <si>
    <r>
      <rPr>
        <sz val="10"/>
        <color rgb="FF1D1D1B"/>
        <rFont val="BBVABentonSansLight"/>
        <family val="3"/>
        <scheme val="minor"/>
      </rPr>
      <t>Mortgage-covered bonds</t>
    </r>
  </si>
  <si>
    <t>Expected Shortfall</t>
  </si>
  <si>
    <t>BBVA Group</t>
  </si>
  <si>
    <r>
      <rPr>
        <sz val="10"/>
        <color rgb="FF1D1D1B"/>
        <rFont val="BBVABentonSansLight"/>
        <family val="3"/>
        <scheme val="minor"/>
      </rPr>
      <t>Senior debt</t>
    </r>
  </si>
  <si>
    <r>
      <rPr>
        <sz val="10"/>
        <color rgb="FF1D1D1B"/>
        <rFont val="BBVABentonSansLight"/>
        <family val="3"/>
        <scheme val="minor"/>
      </rPr>
      <t>Public-covered bonds</t>
    </r>
  </si>
  <si>
    <r>
      <rPr>
        <sz val="10"/>
        <color rgb="FF1D1D1B"/>
        <rFont val="BBVABentonSansLight"/>
        <family val="3"/>
        <scheme val="minor"/>
      </rPr>
      <t>Other long term financial instruments</t>
    </r>
  </si>
  <si>
    <r>
      <rPr>
        <sz val="10"/>
        <color rgb="FF1D1D1B"/>
        <rFont val="BBVABentonSansLight"/>
        <family val="3"/>
        <scheme val="minor"/>
      </rPr>
      <t>Total high-quality liquid assets (HQLA)</t>
    </r>
  </si>
  <si>
    <r>
      <rPr>
        <sz val="10"/>
        <color rgb="FF1D1D1B"/>
        <rFont val="BBVABentonSansLight"/>
        <family val="3"/>
        <scheme val="minor"/>
      </rPr>
      <t>Secured lending (e.g. reverse repos)</t>
    </r>
  </si>
  <si>
    <r>
      <rPr>
        <sz val="10"/>
        <color rgb="FF1D1D1B"/>
        <rFont val="BBVABentonSansLight"/>
        <family val="3"/>
        <scheme val="minor"/>
      </rPr>
      <t>Inflows from fully performing exposures</t>
    </r>
  </si>
  <si>
    <r>
      <rPr>
        <sz val="10"/>
        <color rgb="FF1D1D1B"/>
        <rFont val="BBVABentonSansLight"/>
        <family val="3"/>
        <scheme val="minor"/>
      </rPr>
      <t>Other cash inflows</t>
    </r>
  </si>
  <si>
    <r>
      <rPr>
        <sz val="10"/>
        <color rgb="FF1D1D1B"/>
        <rFont val="BBVABentonSansLight"/>
        <family val="3"/>
        <scheme val="minor"/>
      </rPr>
      <t>(Difference between total weighted inflows  and total weighted outflows arising from transactions in third countries where there are transfer restrictions or which are denominated in non-convertible currencies)</t>
    </r>
  </si>
  <si>
    <r>
      <rPr>
        <sz val="10"/>
        <color rgb="FF1D1D1B"/>
        <rFont val="BBVABentonSansLight"/>
        <family val="3"/>
        <scheme val="minor"/>
      </rPr>
      <t>(Excess inflows from a related specialised credit institutions)</t>
    </r>
  </si>
  <si>
    <r>
      <rPr>
        <b/>
        <sz val="10"/>
        <color rgb="FFFFFFFF"/>
        <rFont val="BBVABentonSansLight"/>
        <family val="3"/>
        <scheme val="minor"/>
      </rPr>
      <t>BBVA Group</t>
    </r>
  </si>
  <si>
    <r>
      <rPr>
        <sz val="10"/>
        <color rgb="FF1D1D1B"/>
        <rFont val="BBVABentonSansLight"/>
        <family val="3"/>
        <scheme val="minor"/>
      </rPr>
      <t>LMU Euro</t>
    </r>
  </si>
  <si>
    <r>
      <rPr>
        <sz val="10"/>
        <color rgb="FF1D1D1B"/>
        <rFont val="BBVABentonSansLight"/>
        <family val="3"/>
        <scheme val="minor"/>
      </rPr>
      <t>LMU Mexico</t>
    </r>
  </si>
  <si>
    <r>
      <rPr>
        <sz val="10"/>
        <color rgb="FF1D1D1B"/>
        <rFont val="BBVABentonSansLight"/>
        <family val="3"/>
        <scheme val="minor"/>
      </rPr>
      <t>LMU Compass</t>
    </r>
  </si>
  <si>
    <t>Institution's assets</t>
  </si>
  <si>
    <r>
      <rPr>
        <b/>
        <sz val="10"/>
        <color rgb="FFFFFFFF"/>
        <rFont val="BBVABentonSansLight"/>
        <family val="3"/>
        <scheme val="minor"/>
      </rPr>
      <t>Leverage ratio</t>
    </r>
  </si>
  <si>
    <t>Position</t>
  </si>
  <si>
    <r>
      <rPr>
        <sz val="10"/>
        <color rgb="FF1D1D1B"/>
        <rFont val="BBVABentonSansLight"/>
        <family val="3"/>
        <scheme val="minor"/>
      </rPr>
      <t>Common Equity Tier (CET ) 1 Fully Loaded</t>
    </r>
  </si>
  <si>
    <r>
      <rPr>
        <sz val="10"/>
        <color rgb="FF1D1D1B"/>
        <rFont val="BBVABentonSansLight"/>
        <family val="3"/>
        <scheme val="minor"/>
      </rPr>
      <t>Liquidity Coverage Ratio (LCR)</t>
    </r>
  </si>
  <si>
    <r>
      <rPr>
        <sz val="10"/>
        <color rgb="FF1D1D1B"/>
        <rFont val="BBVABentonSansLight"/>
        <family val="3"/>
        <scheme val="minor"/>
      </rPr>
      <t>Loan to Stable Customer Deposits (LtSCD)</t>
    </r>
  </si>
  <si>
    <r>
      <rPr>
        <sz val="10"/>
        <color rgb="FF1D1D1B"/>
        <rFont val="BBVABentonSansLight"/>
        <family val="3"/>
        <scheme val="minor"/>
      </rPr>
      <t>Return on Equity (ROE)</t>
    </r>
  </si>
  <si>
    <t>Weight</t>
  </si>
  <si>
    <t>Index of tables</t>
  </si>
  <si>
    <r>
      <t xml:space="preserve">EU CR6 – IRB approach – Credit risk exposures by exposure class and PD range </t>
    </r>
    <r>
      <rPr>
        <sz val="10"/>
        <color rgb="FF00A5E1"/>
        <rFont val="BBVABentonSansLight"/>
        <family val="3"/>
        <scheme val="minor"/>
      </rPr>
      <t>(Million Euros)</t>
    </r>
  </si>
  <si>
    <t>Interest Rates</t>
  </si>
  <si>
    <t>FX</t>
  </si>
  <si>
    <t>Credit</t>
  </si>
  <si>
    <t>Commodities</t>
  </si>
  <si>
    <t>Investing and funding costs</t>
  </si>
  <si>
    <t>Unearned credit spreads</t>
  </si>
  <si>
    <t>Of which: in the trading book</t>
  </si>
  <si>
    <t>Of which: in the banking book</t>
  </si>
  <si>
    <t>Close-out uncertainty, of which:</t>
  </si>
  <si>
    <t>Early termination</t>
  </si>
  <si>
    <t>Model risk</t>
  </si>
  <si>
    <t>Operational risk</t>
  </si>
  <si>
    <t>Future administrative costs</t>
  </si>
  <si>
    <t>Total Adjustment</t>
  </si>
  <si>
    <t>CET1 Capital</t>
  </si>
  <si>
    <t>CET1 Capital without IFRS9 transitional arrangement or similar ECL</t>
  </si>
  <si>
    <t>Total Capital</t>
  </si>
  <si>
    <t>Total Capital without IFRS9 transitional arrangement or similar ECL</t>
  </si>
  <si>
    <t>Risk-weighted assets (million euros)</t>
  </si>
  <si>
    <t>Total Risk-weighted assets</t>
  </si>
  <si>
    <t>Total Risk-weighted assets without IFRS9 transitional arrangement or similar ECL</t>
  </si>
  <si>
    <t>Capital ratio</t>
  </si>
  <si>
    <t>CET1 Capital (as a percentage of total exposure to risk)</t>
  </si>
  <si>
    <t>CET1 Capital (as a percentage of total exposure to risk) without IFRS9 transitional arrangement or similar ECL</t>
  </si>
  <si>
    <t>Total Capital (as a percentage of total exposure to risk)</t>
  </si>
  <si>
    <t>Total Capital (as a percentage of total exposure to risk) without IFRS9 transitional arrangement or similar ECL</t>
  </si>
  <si>
    <t>Leverage Ratio</t>
  </si>
  <si>
    <t>Total exposure related to leverage ratio</t>
  </si>
  <si>
    <t>Leverage ratio without IFRS9 transitional arrangements or similar ECL</t>
  </si>
  <si>
    <t>q)      Items referred in Article 486 (4) of the CRR</t>
  </si>
  <si>
    <t>Exposures subject to 261% risk weight</t>
  </si>
  <si>
    <t>Reduced List (23 groups)</t>
  </si>
  <si>
    <t>Average of the IRC number over the preceding 13 weeks</t>
  </si>
  <si>
    <t>Most recent risk number for the correlation trading portfolio over the preceding 13 weeks</t>
  </si>
  <si>
    <t>Average of the risk number for the correlation trading portfolio over the preceding 13 weeks</t>
  </si>
  <si>
    <t>9 to 13 Months</t>
  </si>
  <si>
    <t>9 to 13
Months</t>
  </si>
  <si>
    <t>Public Balance Sheet Headings</t>
  </si>
  <si>
    <t>Public Balance Sheet</t>
  </si>
  <si>
    <t>Regulatory balance sheet</t>
  </si>
  <si>
    <r>
      <rPr>
        <b/>
        <sz val="10"/>
        <color theme="1"/>
        <rFont val="BBVABentonSansLight"/>
        <family val="3"/>
        <scheme val="minor"/>
      </rPr>
      <t>Credit risk
framework</t>
    </r>
  </si>
  <si>
    <r>
      <rPr>
        <b/>
        <sz val="10"/>
        <color theme="1"/>
        <rFont val="BBVABentonSansLight"/>
        <family val="3"/>
        <scheme val="minor"/>
      </rPr>
      <t>Counterparty credit
risk  framework</t>
    </r>
  </si>
  <si>
    <r>
      <rPr>
        <b/>
        <sz val="10"/>
        <color theme="1"/>
        <rFont val="BBVABentonSansLight"/>
        <family val="3"/>
        <scheme val="minor"/>
      </rPr>
      <t>Securitisation
framework</t>
    </r>
  </si>
  <si>
    <r>
      <rPr>
        <b/>
        <sz val="10"/>
        <color theme="1"/>
        <rFont val="BBVABentonSansLight"/>
        <family val="3"/>
        <scheme val="minor"/>
      </rPr>
      <t>Market risk
framework</t>
    </r>
  </si>
  <si>
    <t>Tax assets</t>
  </si>
  <si>
    <t>Assets sold under a purchase agreement</t>
  </si>
  <si>
    <t>a)      Capital and share premium</t>
  </si>
  <si>
    <t>d)      Minority interests</t>
  </si>
  <si>
    <t>g)      Intangible assets</t>
  </si>
  <si>
    <t>h)      Deferred tax assets</t>
  </si>
  <si>
    <t>Total Common Equity Tier 1 regulatory adjustments</t>
  </si>
  <si>
    <t>Common Equity Tier 1 (CET1)</t>
  </si>
  <si>
    <t>Additional Tier 1 (AT1)</t>
  </si>
  <si>
    <t>Tier 2</t>
  </si>
  <si>
    <t>p)      Equity instruments and share premium classified as liabilities</t>
  </si>
  <si>
    <t>r)      Qualifying Tier 1 capital included in consolidated AT1 capital (including minority interests not included in row d) issued by subsidiaries and held by third parties)</t>
  </si>
  <si>
    <t>t)      Equity instruments and share premium</t>
  </si>
  <si>
    <t>Capital</t>
  </si>
  <si>
    <t>Share premium</t>
  </si>
  <si>
    <t>Retained earnings, revaluation reserves and other reserves</t>
  </si>
  <si>
    <t>Temporary CET 1 adjustments</t>
  </si>
  <si>
    <t>Differences from solvency and accounting level</t>
  </si>
  <si>
    <t>Equity not eligible at solvency level</t>
  </si>
  <si>
    <t>Other adjustments and deductions</t>
  </si>
  <si>
    <t>Common Equity Tier 1 (CET 1)</t>
  </si>
  <si>
    <t>Additional Tier 1 before Regulatory Adjustments</t>
  </si>
  <si>
    <t>Total Regulatory Adjustments of Aditional Tier 1</t>
  </si>
  <si>
    <t>Tier 1</t>
  </si>
  <si>
    <t>Capital gains from the Available-for-sale debt instruments portfolio</t>
  </si>
  <si>
    <t>Capital gains from the Available-for-sale equity portfolio</t>
  </si>
  <si>
    <r>
      <rPr>
        <b/>
        <sz val="10"/>
        <color theme="1"/>
        <rFont val="BBVABentonSansLight"/>
        <family val="3"/>
        <scheme val="minor"/>
      </rPr>
      <t xml:space="preserve">Total Minimum equity required </t>
    </r>
    <r>
      <rPr>
        <b/>
        <vertAlign val="superscript"/>
        <sz val="10"/>
        <color theme="1"/>
        <rFont val="BBVABentonSansLight"/>
        <family val="3"/>
        <scheme val="minor"/>
      </rPr>
      <t>(1)</t>
    </r>
  </si>
  <si>
    <r>
      <rPr>
        <b/>
        <sz val="10"/>
        <color theme="1"/>
        <rFont val="BBVABentonSansLight"/>
        <family val="3"/>
        <scheme val="minor"/>
      </rPr>
      <t xml:space="preserve">Net EO of provisions </t>
    </r>
    <r>
      <rPr>
        <b/>
        <vertAlign val="superscript"/>
        <sz val="10"/>
        <color theme="1"/>
        <rFont val="BBVABentonSansLight"/>
        <family val="3"/>
        <scheme val="minor"/>
      </rPr>
      <t>(2)</t>
    </r>
  </si>
  <si>
    <r>
      <rPr>
        <b/>
        <sz val="10"/>
        <color theme="1"/>
        <rFont val="BBVABentonSansLight"/>
        <family val="3"/>
        <scheme val="minor"/>
      </rPr>
      <t xml:space="preserve">Exposure Class </t>
    </r>
    <r>
      <rPr>
        <b/>
        <vertAlign val="superscript"/>
        <sz val="10"/>
        <color theme="1"/>
        <rFont val="BBVABentonSansLight"/>
        <family val="3"/>
        <scheme val="minor"/>
      </rPr>
      <t>(1)</t>
    </r>
  </si>
  <si>
    <r>
      <t>Carrying Values under scope of regulatory consolidation</t>
    </r>
    <r>
      <rPr>
        <b/>
        <vertAlign val="superscript"/>
        <sz val="10"/>
        <color theme="1"/>
        <rFont val="BBVABentonSansLight"/>
        <family val="3"/>
        <scheme val="minor"/>
      </rPr>
      <t xml:space="preserve"> (1)</t>
    </r>
  </si>
  <si>
    <t>Total Assets + Liabilities</t>
  </si>
  <si>
    <r>
      <t xml:space="preserve">OE </t>
    </r>
    <r>
      <rPr>
        <b/>
        <vertAlign val="superscript"/>
        <sz val="10"/>
        <color theme="1"/>
        <rFont val="BBVABentonSansLight"/>
        <family val="3"/>
        <scheme val="minor"/>
      </rPr>
      <t>(1)</t>
    </r>
  </si>
  <si>
    <r>
      <t xml:space="preserve">EAD </t>
    </r>
    <r>
      <rPr>
        <b/>
        <vertAlign val="superscript"/>
        <sz val="10"/>
        <color theme="1"/>
        <rFont val="BBVABentonSansLight"/>
        <family val="3"/>
        <scheme val="minor"/>
      </rPr>
      <t>(2)</t>
    </r>
  </si>
  <si>
    <r>
      <rPr>
        <b/>
        <sz val="10"/>
        <color theme="1"/>
        <rFont val="BBVABentonSansLight"/>
        <family val="3"/>
        <scheme val="minor"/>
      </rPr>
      <t xml:space="preserve">Credit Risk </t>
    </r>
    <r>
      <rPr>
        <b/>
        <vertAlign val="superscript"/>
        <sz val="10"/>
        <color theme="1"/>
        <rFont val="BBVABentonSansLight"/>
        <family val="3"/>
        <scheme val="minor"/>
      </rPr>
      <t>(4)</t>
    </r>
  </si>
  <si>
    <r>
      <rPr>
        <b/>
        <sz val="10"/>
        <color theme="1"/>
        <rFont val="BBVABentonSansLight"/>
        <family val="3"/>
        <scheme val="minor"/>
      </rPr>
      <t xml:space="preserve">RWAs </t>
    </r>
    <r>
      <rPr>
        <b/>
        <vertAlign val="superscript"/>
        <sz val="10"/>
        <color theme="1"/>
        <rFont val="BBVABentonSansLight"/>
        <family val="3"/>
        <scheme val="minor"/>
      </rPr>
      <t>(3)</t>
    </r>
  </si>
  <si>
    <r>
      <t>Institution specific countercyclical buffer rate</t>
    </r>
    <r>
      <rPr>
        <vertAlign val="superscript"/>
        <sz val="10"/>
        <color theme="2"/>
        <rFont val="BBVABentonSansLight"/>
        <family val="3"/>
        <scheme val="minor"/>
      </rPr>
      <t>(2)</t>
    </r>
  </si>
  <si>
    <t>Carrying values of items</t>
  </si>
  <si>
    <t>12/31/2018</t>
  </si>
  <si>
    <t>12/31/2017</t>
  </si>
  <si>
    <r>
      <rPr>
        <b/>
        <sz val="10"/>
        <color rgb="FF08467A"/>
        <rFont val="BBVABentonSansLight"/>
        <family val="3"/>
        <scheme val="minor"/>
      </rPr>
      <t>Minimum Capital Requirements</t>
    </r>
    <r>
      <rPr>
        <b/>
        <vertAlign val="superscript"/>
        <sz val="10"/>
        <color rgb="FF08467A"/>
        <rFont val="BBVABentonSansLight"/>
        <family val="3"/>
        <scheme val="minor"/>
      </rPr>
      <t>(2) (3)</t>
    </r>
  </si>
  <si>
    <r>
      <t>RWA</t>
    </r>
    <r>
      <rPr>
        <b/>
        <vertAlign val="superscript"/>
        <sz val="10"/>
        <color rgb="FF08467A"/>
        <rFont val="BBVABentonSansLight"/>
        <family val="3"/>
        <scheme val="minor"/>
      </rPr>
      <t>(1)</t>
    </r>
  </si>
  <si>
    <t>Total credit risk by standardised approach</t>
  </si>
  <si>
    <t>Total credit risk</t>
  </si>
  <si>
    <t>Settlement risk</t>
  </si>
  <si>
    <t>Total trading book risk</t>
  </si>
  <si>
    <t>Foreing exchange risk (standardised approach)</t>
  </si>
  <si>
    <t>CVA risk</t>
  </si>
  <si>
    <t>Capital requirements</t>
  </si>
  <si>
    <r>
      <t xml:space="preserve">RWA density </t>
    </r>
    <r>
      <rPr>
        <b/>
        <vertAlign val="superscript"/>
        <sz val="10"/>
        <color theme="1"/>
        <rFont val="BBVABentonSansLight"/>
        <family val="3"/>
        <scheme val="minor"/>
      </rPr>
      <t>(8=(7)/(6))</t>
    </r>
  </si>
  <si>
    <r>
      <t>Original Exposure</t>
    </r>
    <r>
      <rPr>
        <b/>
        <vertAlign val="superscript"/>
        <sz val="10"/>
        <color rgb="FF005894"/>
        <rFont val="BBVABentonSansLight"/>
        <family val="3"/>
        <scheme val="minor"/>
      </rPr>
      <t>(1)</t>
    </r>
  </si>
  <si>
    <r>
      <t>On-balance exposure after credit risk mitigation techniques</t>
    </r>
    <r>
      <rPr>
        <b/>
        <vertAlign val="superscript"/>
        <sz val="10"/>
        <color rgb="FF005894"/>
        <rFont val="BBVABentonSansLight"/>
        <family val="3"/>
        <scheme val="minor"/>
      </rPr>
      <t>(4a)</t>
    </r>
  </si>
  <si>
    <r>
      <t>Exposure in the adjusted value</t>
    </r>
    <r>
      <rPr>
        <b/>
        <vertAlign val="superscript"/>
        <sz val="10"/>
        <color rgb="FF005894"/>
        <rFont val="BBVABentonSansLight"/>
        <family val="3"/>
        <scheme val="minor"/>
      </rPr>
      <t>(5)</t>
    </r>
  </si>
  <si>
    <t>Total standardised approach</t>
  </si>
  <si>
    <t>Total IRB approach</t>
  </si>
  <si>
    <t>Total credit risk dilution and delivery </t>
  </si>
  <si>
    <t>Average net exposures 
over the period</t>
  </si>
  <si>
    <t>Mining and quarrying</t>
  </si>
  <si>
    <t>Water supply</t>
  </si>
  <si>
    <t>Construction</t>
  </si>
  <si>
    <t>Wholesale and retail trade</t>
  </si>
  <si>
    <t>Transport and storage</t>
  </si>
  <si>
    <t>Information and communication</t>
  </si>
  <si>
    <t>Financial activities and insurance</t>
  </si>
  <si>
    <t>Real estate activities</t>
  </si>
  <si>
    <t>Professional, scientific and technical activities</t>
  </si>
  <si>
    <t>Education</t>
  </si>
  <si>
    <t>Human health services and social work activities</t>
  </si>
  <si>
    <t>Other services</t>
  </si>
  <si>
    <t>Individuals without business activity</t>
  </si>
  <si>
    <r>
      <rPr>
        <b/>
        <sz val="10"/>
        <color theme="1"/>
        <rFont val="BBVABentonSansLight"/>
        <family val="3"/>
        <scheme val="minor"/>
      </rPr>
      <t>Extraterritorial organizations
activities</t>
    </r>
  </si>
  <si>
    <r>
      <t xml:space="preserve">Total </t>
    </r>
    <r>
      <rPr>
        <b/>
        <vertAlign val="superscript"/>
        <sz val="10"/>
        <color theme="1"/>
        <rFont val="BBVABentonSansLight"/>
        <family val="3"/>
        <scheme val="minor"/>
      </rPr>
      <t>(1)</t>
    </r>
  </si>
  <si>
    <t>Administrative and support service activities</t>
  </si>
  <si>
    <t>Accommodation and food service activities</t>
  </si>
  <si>
    <t>Agriculture, forestry and fishing</t>
  </si>
  <si>
    <t>Manufacturing</t>
  </si>
  <si>
    <t>Electricity, gas, steam and air conditioning supply</t>
  </si>
  <si>
    <t>Public administration and defence, compulsory social security</t>
  </si>
  <si>
    <t>Arts, entertainment and recreation</t>
  </si>
  <si>
    <t>Extraterritorial organizations activities</t>
  </si>
  <si>
    <r>
      <t>Net exposure value</t>
    </r>
    <r>
      <rPr>
        <b/>
        <vertAlign val="superscript"/>
        <sz val="10"/>
        <color theme="1"/>
        <rFont val="BBVABentonSansLight"/>
        <family val="3"/>
        <scheme val="minor"/>
      </rPr>
      <t>(1)</t>
    </r>
  </si>
  <si>
    <r>
      <t xml:space="preserve">Gross carrying values </t>
    </r>
    <r>
      <rPr>
        <b/>
        <vertAlign val="superscript"/>
        <sz val="10"/>
        <color theme="1"/>
        <rFont val="BBVABentonSansLight"/>
        <family val="3"/>
        <scheme val="minor"/>
      </rPr>
      <t>(1)</t>
    </r>
  </si>
  <si>
    <t>Total exposures</t>
  </si>
  <si>
    <t>Debt securities</t>
  </si>
  <si>
    <t>Central Government or central banks</t>
  </si>
  <si>
    <t>Regional government  or local authorities</t>
  </si>
  <si>
    <t>Loans and debt securities that have defaulted or impaired since the last reporting period</t>
  </si>
  <si>
    <t>Returned to non-defaulted status</t>
  </si>
  <si>
    <t>Increases due to amounts set aside for estimated loan losses during the period</t>
  </si>
  <si>
    <t>Decreases due to amounts reversed for estimated loan losses during the period</t>
  </si>
  <si>
    <t>Other adjustments</t>
  </si>
  <si>
    <r>
      <rPr>
        <b/>
        <sz val="10"/>
        <color rgb="FF08467A"/>
        <rFont val="BBVABentonSansLight"/>
        <family val="3"/>
        <scheme val="minor"/>
      </rPr>
      <t xml:space="preserve">Accumulated credit risk adjustment </t>
    </r>
    <r>
      <rPr>
        <b/>
        <vertAlign val="superscript"/>
        <sz val="10"/>
        <color rgb="FF08467A"/>
        <rFont val="BBVABentonSansLight"/>
        <family val="3"/>
        <scheme val="minor"/>
      </rPr>
      <t>(1)</t>
    </r>
  </si>
  <si>
    <t>Decreases due to amounts taken against accumulated credit risk adjustments</t>
  </si>
  <si>
    <t>Transfers between credit risk adjustments</t>
  </si>
  <si>
    <t>Impact of exchange rate differences</t>
  </si>
  <si>
    <t>Business combinations, including acquisitions and disposals of subsidiaries</t>
  </si>
  <si>
    <t>Recoveries on credit risk adjustments recorded directly to the statement of profit or loss</t>
  </si>
  <si>
    <t>Amounts written off</t>
  </si>
  <si>
    <t>Other changes</t>
  </si>
  <si>
    <r>
      <rPr>
        <b/>
        <sz val="10"/>
        <color theme="0"/>
        <rFont val="BBVABentonSansLight"/>
        <family val="3"/>
        <scheme val="minor"/>
      </rPr>
      <t xml:space="preserve">Opening balance </t>
    </r>
    <r>
      <rPr>
        <b/>
        <vertAlign val="superscript"/>
        <sz val="10"/>
        <color theme="0"/>
        <rFont val="BBVABentonSansLight"/>
        <family val="3"/>
        <scheme val="minor"/>
      </rPr>
      <t>(1)</t>
    </r>
  </si>
  <si>
    <t>Closing balance</t>
  </si>
  <si>
    <t>Of which: performing forborne</t>
  </si>
  <si>
    <t>Of which: defaulted</t>
  </si>
  <si>
    <t>Of which: impaired</t>
  </si>
  <si>
    <t>International Organizations</t>
  </si>
  <si>
    <t>Institutions and corporates with a short term credit assessment</t>
  </si>
  <si>
    <t>Collective Investment Undertakings</t>
  </si>
  <si>
    <t>Other Items</t>
  </si>
  <si>
    <r>
      <rPr>
        <sz val="10"/>
        <color theme="2"/>
        <rFont val="BBVABentonSansLight"/>
        <family val="3"/>
        <scheme val="minor"/>
      </rPr>
      <t>Multilateral development banks</t>
    </r>
  </si>
  <si>
    <r>
      <rPr>
        <b/>
        <sz val="10"/>
        <color theme="1"/>
        <rFont val="BBVABentonSansLight"/>
        <family val="3"/>
        <scheme val="minor"/>
      </rPr>
      <t>Exposure Class</t>
    </r>
  </si>
  <si>
    <r>
      <rPr>
        <b/>
        <sz val="10"/>
        <color theme="1"/>
        <rFont val="BBVABentonSansLight"/>
        <family val="3"/>
        <scheme val="minor"/>
      </rPr>
      <t xml:space="preserve">Exposures before CCF and CRM </t>
    </r>
    <r>
      <rPr>
        <b/>
        <vertAlign val="superscript"/>
        <sz val="10"/>
        <color theme="1"/>
        <rFont val="BBVABentonSansLight"/>
        <family val="3"/>
        <scheme val="minor"/>
      </rPr>
      <t>(1)</t>
    </r>
  </si>
  <si>
    <r>
      <rPr>
        <b/>
        <sz val="10"/>
        <color theme="1"/>
        <rFont val="BBVABentonSansLight"/>
        <family val="3"/>
        <scheme val="minor"/>
      </rPr>
      <t xml:space="preserve">Exposures post-CCF and CRM </t>
    </r>
    <r>
      <rPr>
        <b/>
        <vertAlign val="superscript"/>
        <sz val="10"/>
        <color theme="1"/>
        <rFont val="BBVABentonSansLight"/>
        <family val="3"/>
        <scheme val="minor"/>
      </rPr>
      <t>(2)</t>
    </r>
  </si>
  <si>
    <r>
      <rPr>
        <b/>
        <sz val="10"/>
        <color theme="1"/>
        <rFont val="BBVABentonSansLight"/>
        <family val="3"/>
        <scheme val="minor"/>
      </rPr>
      <t xml:space="preserve">RWA </t>
    </r>
    <r>
      <rPr>
        <b/>
        <vertAlign val="superscript"/>
        <sz val="10"/>
        <color theme="1"/>
        <rFont val="BBVABentonSansLight"/>
        <family val="3"/>
        <scheme val="minor"/>
      </rPr>
      <t xml:space="preserve">(3) </t>
    </r>
    <r>
      <rPr>
        <b/>
        <sz val="10"/>
        <color theme="1"/>
        <rFont val="BBVABentonSansLight"/>
        <family val="3"/>
        <scheme val="minor"/>
      </rPr>
      <t>and RWA Density</t>
    </r>
  </si>
  <si>
    <t>Total credit exposures amount (pre CCF and pre-CRM)</t>
  </si>
  <si>
    <t>Others</t>
  </si>
  <si>
    <t>Deducted</t>
  </si>
  <si>
    <t>Institutions and corporates with a short- term credit assessment</t>
  </si>
  <si>
    <t>Collective investment undertakings</t>
  </si>
  <si>
    <t>Institutions and corporates with a short-term credit assessment</t>
  </si>
  <si>
    <t>Asset size</t>
  </si>
  <si>
    <t>Asset quality</t>
  </si>
  <si>
    <t>Model updates</t>
  </si>
  <si>
    <t>Methodology and policy</t>
  </si>
  <si>
    <t>Acquisitions and disposals</t>
  </si>
  <si>
    <t>Foreign exchange movements</t>
  </si>
  <si>
    <t>RWAs as of December 31, 2017</t>
  </si>
  <si>
    <t>RWAs as of December 31, 2018</t>
  </si>
  <si>
    <t>BBVA S.A.</t>
  </si>
  <si>
    <t>Financial institutions</t>
  </si>
  <si>
    <t>1 Rating, 1 PD model, 1 LGD model, 1 EAD model</t>
  </si>
  <si>
    <t>Public institutions</t>
  </si>
  <si>
    <t>1 Rating, 1 PD model, 2 LGD models, 1 EAD model</t>
  </si>
  <si>
    <t>Specialized finance</t>
  </si>
  <si>
    <t>1 Slotting criteria, 1 EAD model</t>
  </si>
  <si>
    <t>Developers</t>
  </si>
  <si>
    <t>Small Corporates</t>
  </si>
  <si>
    <t>Medium-sized Corporates</t>
  </si>
  <si>
    <t>Large Corporates</t>
  </si>
  <si>
    <t>Mortgages</t>
  </si>
  <si>
    <t>2 Scorings, 2 PD models, 1 LGD model, 1 EAD model</t>
  </si>
  <si>
    <t>Consumer finance</t>
  </si>
  <si>
    <t>2 Scorings, 2 PD models, 1 LGD model</t>
  </si>
  <si>
    <t>Credit cards</t>
  </si>
  <si>
    <t>2 Scorings, 2 PD models, 3 LGD models, 3 EAD models</t>
  </si>
  <si>
    <t>2 Scorings, 1 PD model, 1 LGD model</t>
  </si>
  <si>
    <t>BBVA Ireland</t>
  </si>
  <si>
    <t>BBVA Bancomer</t>
  </si>
  <si>
    <t>Retail Revolving (Credit Cards)</t>
  </si>
  <si>
    <t>1 capital model</t>
  </si>
  <si>
    <t>Institution Portfolio</t>
  </si>
  <si>
    <t>Portfolio</t>
  </si>
  <si>
    <t>Number of models</t>
  </si>
  <si>
    <t>Model description</t>
  </si>
  <si>
    <t>External rating</t>
  </si>
  <si>
    <t>Internal rating</t>
  </si>
  <si>
    <t>Probability of default (basic points)</t>
  </si>
  <si>
    <t>Standard &amp; Poor's List</t>
  </si>
  <si>
    <t>Average</t>
  </si>
  <si>
    <t>Minimum from &gt;=</t>
  </si>
  <si>
    <t>Maximum</t>
  </si>
  <si>
    <t>CCC+</t>
  </si>
  <si>
    <t>CCC</t>
  </si>
  <si>
    <t>CCC-</t>
  </si>
  <si>
    <t>CC+</t>
  </si>
  <si>
    <t>CC</t>
  </si>
  <si>
    <t>CC-</t>
  </si>
  <si>
    <r>
      <t>Average CCF</t>
    </r>
    <r>
      <rPr>
        <b/>
        <vertAlign val="superscript"/>
        <sz val="10"/>
        <color theme="1"/>
        <rFont val="BBVABentonSansLight"/>
        <family val="3"/>
        <scheme val="minor"/>
      </rPr>
      <t xml:space="preserve"> (2)</t>
    </r>
  </si>
  <si>
    <r>
      <t>Average PD</t>
    </r>
    <r>
      <rPr>
        <b/>
        <vertAlign val="superscript"/>
        <sz val="10"/>
        <color theme="1"/>
        <rFont val="BBVABentonSansLight"/>
        <family val="3"/>
        <scheme val="minor"/>
      </rPr>
      <t xml:space="preserve"> (3)</t>
    </r>
  </si>
  <si>
    <r>
      <t>Average LGD</t>
    </r>
    <r>
      <rPr>
        <b/>
        <vertAlign val="superscript"/>
        <sz val="10"/>
        <color theme="1"/>
        <rFont val="BBVABentonSansLight"/>
        <family val="3"/>
        <scheme val="minor"/>
      </rPr>
      <t xml:space="preserve"> (4)</t>
    </r>
  </si>
  <si>
    <r>
      <t>Average Maturity (days)</t>
    </r>
    <r>
      <rPr>
        <b/>
        <vertAlign val="superscript"/>
        <sz val="10"/>
        <color theme="1"/>
        <rFont val="BBVABentonSansLight"/>
        <family val="3"/>
        <scheme val="minor"/>
      </rPr>
      <t>(5)</t>
    </r>
  </si>
  <si>
    <t>Counterparty Credit Risk</t>
  </si>
  <si>
    <t>RWA amounts</t>
  </si>
  <si>
    <t>Category of exposure</t>
  </si>
  <si>
    <t>(2) Corresponds to the value of off-balance sheet exposure, regardless of credit conversion factors (CCF), or the effect of the Credit Risk Mitigation (CRM) techniques.</t>
  </si>
  <si>
    <t>Simple method - Private Equity Exposures</t>
  </si>
  <si>
    <t>Simple method - Exchange-traded equity exposures</t>
  </si>
  <si>
    <t>Simple method - Other Equity Exposures</t>
  </si>
  <si>
    <t>PD/LGD method</t>
  </si>
  <si>
    <t>Options</t>
  </si>
  <si>
    <t>Regional governments or local authorities</t>
  </si>
  <si>
    <t>Central governments or central banks</t>
  </si>
  <si>
    <t>Public sector entities </t>
  </si>
  <si>
    <t>Multilateral Development Banks </t>
  </si>
  <si>
    <t>Exposures in default </t>
  </si>
  <si>
    <t>Covered bonds</t>
  </si>
  <si>
    <t>Collective investments undertakings</t>
  </si>
  <si>
    <t>Other exposures</t>
  </si>
  <si>
    <t>Total credit risk by standardised approach        </t>
  </si>
  <si>
    <t>Total credit risk by IRB approach                           </t>
  </si>
  <si>
    <t>Standardised Approach</t>
  </si>
  <si>
    <t>Advanced Approach</t>
  </si>
  <si>
    <t>Mtm Method</t>
  </si>
  <si>
    <t>Internal Models (IMM)</t>
  </si>
  <si>
    <t>Gross positive fair value or net carrying amount</t>
  </si>
  <si>
    <t>Netting benefits</t>
  </si>
  <si>
    <t>Netted current credit
exposure</t>
  </si>
  <si>
    <t>Collateral held</t>
  </si>
  <si>
    <t>Net credit exposure</t>
  </si>
  <si>
    <t>Mark to market</t>
  </si>
  <si>
    <t>Internal Model Method (for derivatives and SFTs)</t>
  </si>
  <si>
    <t>Simple Approach for credit risk mitigation (for SFTs)</t>
  </si>
  <si>
    <t>Comprehensive Approach for credit risk mitigation (for SFTs)</t>
  </si>
  <si>
    <t>Replacement Cost / Current market value</t>
  </si>
  <si>
    <r>
      <rPr>
        <b/>
        <sz val="10"/>
        <color theme="1"/>
        <rFont val="BBVABentonSansLight"/>
        <family val="3"/>
        <scheme val="minor"/>
      </rPr>
      <t>Potential future credit exposure</t>
    </r>
  </si>
  <si>
    <t>Regional government or local authorities</t>
  </si>
  <si>
    <t>Other items</t>
  </si>
  <si>
    <t>EAD post-CRM</t>
  </si>
  <si>
    <t>Number of Obligors</t>
  </si>
  <si>
    <r>
      <t xml:space="preserve">Average Maturity (days) </t>
    </r>
    <r>
      <rPr>
        <b/>
        <vertAlign val="superscript"/>
        <sz val="10"/>
        <color theme="1"/>
        <rFont val="BBVABentonSansLight"/>
        <family val="3"/>
        <scheme val="minor"/>
      </rPr>
      <t>(4)</t>
    </r>
  </si>
  <si>
    <t>12-31-2018</t>
  </si>
  <si>
    <t>12-31-2017</t>
  </si>
  <si>
    <t>Exposure values (by RW bands)</t>
  </si>
  <si>
    <t>Exposure values (by regulatory approach)</t>
  </si>
  <si>
    <t>RWA (by regulatory approach)</t>
  </si>
  <si>
    <t>Capital requirement after cap</t>
  </si>
  <si>
    <t>IRB SFA</t>
  </si>
  <si>
    <t>SA/SSFA</t>
  </si>
  <si>
    <t>Total Exposures</t>
  </si>
  <si>
    <t>Traditional Securitisation</t>
  </si>
  <si>
    <t>Of which Securitisation</t>
  </si>
  <si>
    <t>Of which retail underlying</t>
  </si>
  <si>
    <t>Of which wholesale</t>
  </si>
  <si>
    <t>Of which re-Securitisation</t>
  </si>
  <si>
    <t>Of which senior</t>
  </si>
  <si>
    <t>Of which non-senior</t>
  </si>
  <si>
    <t>Synthetic Securitisation</t>
  </si>
  <si>
    <t>Effects</t>
  </si>
  <si>
    <t>Commercial and residential mortgages</t>
  </si>
  <si>
    <t>Financial leasing</t>
  </si>
  <si>
    <t>Lending to corporates and SMEs</t>
  </si>
  <si>
    <t>Receivables</t>
  </si>
  <si>
    <t>Securitisation balances</t>
  </si>
  <si>
    <t>Type of asset</t>
  </si>
  <si>
    <t>Current balance</t>
  </si>
  <si>
    <t>Total impairment losses for the period</t>
  </si>
  <si>
    <r>
      <rPr>
        <b/>
        <sz val="10"/>
        <color theme="1"/>
        <rFont val="BBVABentonSansLight"/>
        <family val="3"/>
        <scheme val="minor"/>
      </rPr>
      <t xml:space="preserve">Of which: Non-performing Exposures </t>
    </r>
    <r>
      <rPr>
        <b/>
        <vertAlign val="superscript"/>
        <sz val="10"/>
        <color theme="1"/>
        <rFont val="BBVABentonSansLight"/>
        <family val="3"/>
        <scheme val="minor"/>
      </rPr>
      <t>(1)</t>
    </r>
  </si>
  <si>
    <t>Mortgage-covered bonds</t>
  </si>
  <si>
    <t>Total guarantees value under standardised approach</t>
  </si>
  <si>
    <t>Total guarantees value under IRB approach</t>
  </si>
  <si>
    <t>Secured by mortgages on inmovable property</t>
  </si>
  <si>
    <t>Collective investments undertakins</t>
  </si>
  <si>
    <t>Exposure covered by financial guarantees</t>
  </si>
  <si>
    <t>Total personal guarantees value under standardised approach</t>
  </si>
  <si>
    <t>Total personal guarantees value under IRB approach</t>
  </si>
  <si>
    <t>Exposures unsecured - carrying amount</t>
  </si>
  <si>
    <t>Exposures secured - Carrying amount</t>
  </si>
  <si>
    <t>Exposures secured by collateral</t>
  </si>
  <si>
    <t>Exposures secured by financial guarantees</t>
  </si>
  <si>
    <t>Total Loans</t>
  </si>
  <si>
    <t>Total debt securities</t>
  </si>
  <si>
    <t>Exposures secured by credit derivatives</t>
  </si>
  <si>
    <t>Total credit risk by IRB approach</t>
  </si>
  <si>
    <t>Total credit risk dilution and delivery</t>
  </si>
  <si>
    <r>
      <t xml:space="preserve">RWA density </t>
    </r>
    <r>
      <rPr>
        <b/>
        <vertAlign val="superscript"/>
        <sz val="10"/>
        <color theme="1"/>
        <rFont val="BBVABentonSansLight"/>
        <family val="3"/>
        <scheme val="minor"/>
      </rPr>
      <t>(1) (2)</t>
    </r>
  </si>
  <si>
    <r>
      <t xml:space="preserve">Spain </t>
    </r>
    <r>
      <rPr>
        <b/>
        <vertAlign val="superscript"/>
        <sz val="10"/>
        <color theme="1"/>
        <rFont val="BBVABentonSansLight"/>
        <family val="3"/>
        <scheme val="minor"/>
      </rPr>
      <t>(3)</t>
    </r>
  </si>
  <si>
    <t>Interest Rate Risk</t>
  </si>
  <si>
    <t>Equity Risk</t>
  </si>
  <si>
    <t>Foreign Exchange Risk</t>
  </si>
  <si>
    <t>Commodity Risk</t>
  </si>
  <si>
    <t>Simplified approach</t>
  </si>
  <si>
    <t>Delta-plus method</t>
  </si>
  <si>
    <t>Scenario approach</t>
  </si>
  <si>
    <t>Correlation trading portfolio</t>
  </si>
  <si>
    <t>Maximum value</t>
  </si>
  <si>
    <t>Average value</t>
  </si>
  <si>
    <t>Minimum value</t>
  </si>
  <si>
    <t>Period value</t>
  </si>
  <si>
    <t>Vega / correlation risk</t>
  </si>
  <si>
    <r>
      <rPr>
        <b/>
        <sz val="10"/>
        <color theme="1"/>
        <rFont val="BBVABentonSansLight"/>
        <family val="3"/>
        <scheme val="minor"/>
      </rPr>
      <t>Equity risk</t>
    </r>
  </si>
  <si>
    <t>Average VaR for the period</t>
  </si>
  <si>
    <t>Maximum VaR for the period</t>
  </si>
  <si>
    <t>Minimum VaR for the period</t>
  </si>
  <si>
    <t>VaR at the end of the period</t>
  </si>
  <si>
    <t>Exchange - rate risk</t>
  </si>
  <si>
    <t>VaR by risk factors</t>
  </si>
  <si>
    <t>December 2017</t>
  </si>
  <si>
    <t>VaR</t>
  </si>
  <si>
    <t>Previous day's VaR</t>
  </si>
  <si>
    <t>Average of the daily VaR on each of the preceding sixty business days (VaRavg) x multiplication factor</t>
  </si>
  <si>
    <t>SVaR</t>
  </si>
  <si>
    <t>Latest SVaR</t>
  </si>
  <si>
    <t>Average of the SVaR during the preceding sixty business days (sVaRavg) x multiplication factor (mc)</t>
  </si>
  <si>
    <t>Incremental risk charge - IRC</t>
  </si>
  <si>
    <t>Most recent IRC value</t>
  </si>
  <si>
    <t>Comprehensive Risk Measure- CRM</t>
  </si>
  <si>
    <t>8% of the own funds requirement in SA on most recent risk number for the correlation trading portfolio</t>
  </si>
  <si>
    <t>RWA flow statements of market risk exposure under IMA</t>
  </si>
  <si>
    <t>IRC</t>
  </si>
  <si>
    <t>CRM</t>
  </si>
  <si>
    <t>Total RWAs</t>
  </si>
  <si>
    <t>Movement in risk levels</t>
  </si>
  <si>
    <t>Model updates/changes</t>
  </si>
  <si>
    <t>Foreign Exchange movements</t>
  </si>
  <si>
    <t>GM Venezuela</t>
  </si>
  <si>
    <t>GM Bancomer</t>
  </si>
  <si>
    <t>GM Argentina</t>
  </si>
  <si>
    <t>GM Chile</t>
  </si>
  <si>
    <t>GM Colombia</t>
  </si>
  <si>
    <t>GM Peru</t>
  </si>
  <si>
    <t>Europe</t>
  </si>
  <si>
    <t>Bancomer</t>
  </si>
  <si>
    <t>Venezuela</t>
  </si>
  <si>
    <t>Stress VaR</t>
  </si>
  <si>
    <t>Stress Period</t>
  </si>
  <si>
    <t>Stress VaR 1D</t>
  </si>
  <si>
    <t>Book value</t>
  </si>
  <si>
    <t>Exchange-traded instruments</t>
  </si>
  <si>
    <t>Non-exchange traded instruments</t>
  </si>
  <si>
    <t>Included in sufficiently diversified portfolios</t>
  </si>
  <si>
    <t>Other instruments</t>
  </si>
  <si>
    <t>Non-derivatives</t>
  </si>
  <si>
    <t>Derivatives</t>
  </si>
  <si>
    <t>Internal Models</t>
  </si>
  <si>
    <t>Simple method</t>
  </si>
  <si>
    <t>Acquisitions and disposals</t>
  </si>
  <si>
    <t>Losses</t>
  </si>
  <si>
    <t>Gains</t>
  </si>
  <si>
    <t>Net</t>
  </si>
  <si>
    <t>Transactions</t>
  </si>
  <si>
    <t>Interest rate sensitivity analyses at December 2018</t>
  </si>
  <si>
    <t>Eurozone</t>
  </si>
  <si>
    <t>Compass</t>
  </si>
  <si>
    <t>Group (Weighted average)</t>
  </si>
  <si>
    <t>December 2018</t>
  </si>
  <si>
    <t>December 2017</t>
  </si>
  <si>
    <t>ASSETS</t>
  </si>
  <si>
    <t>Deposits in credit entities</t>
  </si>
  <si>
    <t>Deposits in other financial institutions</t>
  </si>
  <si>
    <t>Reverse repo, securities borrowing and margin lending</t>
  </si>
  <si>
    <t>Loans and Advances</t>
  </si>
  <si>
    <t>Securities' portfolio settlement</t>
  </si>
  <si>
    <t>Up to 1
Month</t>
  </si>
  <si>
    <t>1 to 3
Months</t>
  </si>
  <si>
    <t>3 to 6
Months</t>
  </si>
  <si>
    <t>6 to 9
Months</t>
  </si>
  <si>
    <t>1 to 2
Years</t>
  </si>
  <si>
    <t>2 to 3
Years</t>
  </si>
  <si>
    <t>3 to 5
Years</t>
  </si>
  <si>
    <t>Over 5
Years</t>
  </si>
  <si>
    <t>Wholesale funding</t>
  </si>
  <si>
    <t>Deposits in financial institutions</t>
  </si>
  <si>
    <t>Customer deposits</t>
  </si>
  <si>
    <t>Security pledge funding</t>
  </si>
  <si>
    <t>Derivatives (net)</t>
  </si>
  <si>
    <t>Senior debt</t>
  </si>
  <si>
    <t>Public-covered bonds</t>
  </si>
  <si>
    <t>Other long term financial instruments</t>
  </si>
  <si>
    <t>Total unweighted value (average)</t>
  </si>
  <si>
    <t>Total weighted value (average)</t>
  </si>
  <si>
    <t>March</t>
  </si>
  <si>
    <t>June</t>
  </si>
  <si>
    <t>September</t>
  </si>
  <si>
    <t>December</t>
  </si>
  <si>
    <t>End of the quarter</t>
  </si>
  <si>
    <t>High-quality liquid assets</t>
  </si>
  <si>
    <t>Cash-outflows</t>
  </si>
  <si>
    <t>Total cash outflows</t>
  </si>
  <si>
    <t>Cash - inflows</t>
  </si>
  <si>
    <t>Total cash inflows</t>
  </si>
  <si>
    <t>Total adjusted value</t>
  </si>
  <si>
    <t>Liquidity buffer</t>
  </si>
  <si>
    <t>Total net cash outflows</t>
  </si>
  <si>
    <t>Liquidity coverage ratio (%)</t>
  </si>
  <si>
    <t>03-31-18</t>
  </si>
  <si>
    <t>09-31-18</t>
  </si>
  <si>
    <t>12-31-18</t>
  </si>
  <si>
    <t>30-06-18</t>
  </si>
  <si>
    <t>Total mortgage-covered bonds issued</t>
  </si>
  <si>
    <t>Eligible collateral to consider</t>
  </si>
  <si>
    <t>Capacity to issue</t>
  </si>
  <si>
    <t>Withheld applied</t>
  </si>
  <si>
    <t>Withheld not applied</t>
  </si>
  <si>
    <t>Maximum to issue</t>
  </si>
  <si>
    <t>Issued to Market</t>
  </si>
  <si>
    <t>Withheld</t>
  </si>
  <si>
    <t>Total internationalization-covered bonds issued</t>
  </si>
  <si>
    <t>Equity instruments</t>
  </si>
  <si>
    <t>Of which: covered bonds</t>
  </si>
  <si>
    <t>Of which: ABSs</t>
  </si>
  <si>
    <t>Of which: issued by general governments</t>
  </si>
  <si>
    <t>Of which: issued by financial corporations</t>
  </si>
  <si>
    <t>Of which: issued by non- financial corporations</t>
  </si>
  <si>
    <t>Carrying value of encumbered assets</t>
  </si>
  <si>
    <t>Fair value of encumbered assets</t>
  </si>
  <si>
    <t>Carrying value of unencumbered assets</t>
  </si>
  <si>
    <t>Fair value of unencumbered assets</t>
  </si>
  <si>
    <r>
      <rPr>
        <sz val="10"/>
        <color theme="2"/>
        <rFont val="BBVABentonSans"/>
        <family val="3"/>
        <scheme val="major"/>
      </rPr>
      <t>Loans on demand</t>
    </r>
  </si>
  <si>
    <r>
      <rPr>
        <sz val="10"/>
        <color theme="2"/>
        <rFont val="BBVABentonSans"/>
        <family val="3"/>
        <scheme val="major"/>
      </rPr>
      <t>Equity instruments</t>
    </r>
  </si>
  <si>
    <r>
      <rPr>
        <sz val="10"/>
        <color theme="2"/>
        <rFont val="BBVABentonSans"/>
        <family val="3"/>
        <scheme val="major"/>
      </rPr>
      <t>Debt securities</t>
    </r>
  </si>
  <si>
    <r>
      <rPr>
        <sz val="10"/>
        <color theme="2"/>
        <rFont val="BBVABentonSans"/>
        <family val="3"/>
        <scheme val="major"/>
      </rPr>
      <t>Loans and advances other than loans on demand</t>
    </r>
  </si>
  <si>
    <r>
      <rPr>
        <sz val="10"/>
        <color theme="2"/>
        <rFont val="BBVABentonSans"/>
        <family val="3"/>
        <scheme val="major"/>
      </rPr>
      <t>Other collateral received</t>
    </r>
  </si>
  <si>
    <r>
      <rPr>
        <sz val="10"/>
        <color theme="2"/>
        <rFont val="BBVABentonSans"/>
        <family val="3"/>
        <scheme val="major"/>
      </rPr>
      <t>Own debt securities issued other than own mortgage-covered bonds or ABSs</t>
    </r>
  </si>
  <si>
    <r>
      <rPr>
        <sz val="10"/>
        <color theme="2"/>
        <rFont val="BBVABentonSans"/>
        <family val="3"/>
        <scheme val="major"/>
      </rPr>
      <t>Own mortgage-covered bonds and ABSs issued and not yet pledged</t>
    </r>
  </si>
  <si>
    <t>Fair value of encumbered collateral received
or own debt securities issued</t>
  </si>
  <si>
    <t>Fair value of collateral received or own debt securities issued available for encumbrance</t>
  </si>
  <si>
    <t>Total assets, collateral received and own debt securities issued</t>
  </si>
  <si>
    <t>Matching liabilities, contingent liabilities or securities lent</t>
  </si>
  <si>
    <r>
      <rPr>
        <b/>
        <sz val="10"/>
        <color theme="1"/>
        <rFont val="BBVABentonSansLight"/>
        <family val="3"/>
        <scheme val="minor"/>
      </rPr>
      <t>Assets, collateral received and own securities issued other than mortgage-covered bonds, public-covered bonds and ABSs encumbered</t>
    </r>
  </si>
  <si>
    <t>Repos and other collateralized deposits</t>
  </si>
  <si>
    <t>Other sources of encumbrance</t>
  </si>
  <si>
    <t>Regulatory capital for operational risk</t>
  </si>
  <si>
    <t>BBVA Group total</t>
  </si>
  <si>
    <t>Advanced</t>
  </si>
  <si>
    <t>Standardised</t>
  </si>
  <si>
    <t>Basic</t>
  </si>
  <si>
    <t>(a) Total assets as published financial statements</t>
  </si>
  <si>
    <t>(b) Adjustment for entities which are consolidated for accounting purposes but are outside the scope of regulatory consolidation</t>
  </si>
  <si>
    <t>(c) Adjustments for derivative financial instruments</t>
  </si>
  <si>
    <t>(d) Adjustments for securities financing transactions "SFTs"</t>
  </si>
  <si>
    <t>(g) Other adjustments</t>
  </si>
  <si>
    <r>
      <t xml:space="preserve">(e) Adjustment for off-balance sheet items </t>
    </r>
    <r>
      <rPr>
        <vertAlign val="superscript"/>
        <sz val="10"/>
        <color theme="2"/>
        <rFont val="BBVABentonSansLight"/>
        <family val="3"/>
        <scheme val="minor"/>
      </rPr>
      <t>(1)</t>
    </r>
  </si>
  <si>
    <t>h) Capital Tier 1</t>
  </si>
  <si>
    <t>Leverage ratio total exposure measure</t>
  </si>
  <si>
    <r>
      <rPr>
        <b/>
        <sz val="10"/>
        <color theme="1"/>
        <rFont val="BBVABentonSansLight"/>
        <family val="3"/>
        <scheme val="minor"/>
      </rPr>
      <t>Summary table of accounting assets and leverage ratio exposure conciliation</t>
    </r>
  </si>
  <si>
    <t>Status </t>
  </si>
  <si>
    <t>Independent</t>
  </si>
  <si>
    <t>Member</t>
  </si>
  <si>
    <t>External</t>
  </si>
  <si>
    <t>Total Shareholder Return (TSR) </t>
  </si>
  <si>
    <t>Indicator</t>
  </si>
  <si>
    <t>Number of beneficiaries of fixed remuneration</t>
  </si>
  <si>
    <t>Number of beneficiaries of variable remuneration</t>
  </si>
  <si>
    <t>Number of beneficiaries of hiring incentives</t>
  </si>
  <si>
    <r>
      <t xml:space="preserve">Executive Directors </t>
    </r>
    <r>
      <rPr>
        <b/>
        <vertAlign val="superscript"/>
        <sz val="10"/>
        <color theme="1"/>
        <rFont val="BBVABentonSansLight"/>
        <family val="3"/>
        <scheme val="minor"/>
      </rPr>
      <t>(3)</t>
    </r>
  </si>
  <si>
    <t>Activity area</t>
  </si>
  <si>
    <t>Number of people</t>
  </si>
  <si>
    <r>
      <t xml:space="preserve">Total remuneration in 2018 </t>
    </r>
    <r>
      <rPr>
        <b/>
        <vertAlign val="superscript"/>
        <sz val="10"/>
        <color theme="1"/>
        <rFont val="BBVABentonSansLight"/>
        <family val="3"/>
        <scheme val="minor"/>
      </rPr>
      <t>(1)</t>
    </r>
  </si>
  <si>
    <t>Equity instruments issued other than capital</t>
  </si>
  <si>
    <t>Other equity</t>
  </si>
  <si>
    <t>Retained earnings</t>
  </si>
  <si>
    <t>Revaluation reserves</t>
  </si>
  <si>
    <t>Total equity</t>
  </si>
  <si>
    <t>Extraordinary remuneration of the Identified Staff in 2018 </t>
  </si>
  <si>
    <t>RWAs as of December 31, 2018</t>
  </si>
  <si>
    <t>December 2018</t>
  </si>
  <si>
    <t>Remuneration for Identified Staff in 2018</t>
  </si>
  <si>
    <t>(1) OE: Original Exposure.</t>
  </si>
  <si>
    <t>(2) EAD: OE net of provisions, adjustments and CRM.</t>
  </si>
  <si>
    <t>(3) RWAs: EAD after taking into account risk-weights.</t>
  </si>
  <si>
    <t>(4) Excluding funds for CCP defaults.</t>
  </si>
  <si>
    <t>(1) Risk-weighted assets according to the transitional period (phased-in).</t>
  </si>
  <si>
    <t>(1) Gross exposure of provisions before credit risk mitigation techniques, excluding contributions to the default of a CCP.</t>
  </si>
  <si>
    <t>(2) Includes provisions and adjustments due to impairment of financial assets and contingent risks and commitments.</t>
  </si>
  <si>
    <t>(5) It corresponds to the exposure in the adjusted value by eligible credit mitigation techniques.</t>
  </si>
  <si>
    <r>
      <rPr>
        <sz val="7"/>
        <color rgb="FF676767"/>
        <rFont val="BBVABentonSansLight"/>
        <family val="3"/>
        <scheme val="minor"/>
      </rPr>
      <t>(3) Net exposure is calculated as follows:</t>
    </r>
  </si>
  <si>
    <t>(1) Exposures in default are additionally broken down by their respective categories of origin.</t>
  </si>
  <si>
    <t>(3) RWAs: EAD after applying risk-weights.</t>
  </si>
  <si>
    <t>(2) Calculated as EAD after CCF for off-balance exposures over total off-balance exposure before CCF.</t>
  </si>
  <si>
    <t>(3) Corresponds to PD by EAD-weighted debtor category.</t>
  </si>
  <si>
    <t>(4) Corresponds to LGD by EAD-weighted debtor category.</t>
  </si>
  <si>
    <t>(5) Corresponds to the EAD-weighted debtor expiration in days.</t>
  </si>
  <si>
    <t>(2)  Corresponds to the value of off-balance sheet exposure, regardless of credit conversion factors (CCF), or the effect of the Credit Risk Mitigation (CRM) techniques.</t>
  </si>
  <si>
    <t>(3) Corresponds to exposure value after CRM and CCF,</t>
  </si>
  <si>
    <t>(3) Corresponds to exposure value after CRM and CCF.</t>
  </si>
  <si>
    <t>(1) Does not include equity exposures.</t>
  </si>
  <si>
    <t>(2) Calculated as RWAs/EAD.</t>
  </si>
  <si>
    <t>Other LMUs </t>
  </si>
  <si>
    <t>(1) Includes the value of collaterals that the entity should contribute in case of  acredit downgrade in accordance to article 449. d) of CRR.</t>
  </si>
  <si>
    <t>03-31-2018</t>
  </si>
  <si>
    <t>IRB RBA (including IAA)</t>
  </si>
  <si>
    <r>
      <t>Equity investments and capital instruments</t>
    </r>
    <r>
      <rPr>
        <b/>
        <vertAlign val="superscript"/>
        <sz val="10"/>
        <color theme="1"/>
        <rFont val="BBVABentonSansLight"/>
        <family val="3"/>
        <scheme val="minor"/>
      </rPr>
      <t>(1)</t>
    </r>
  </si>
  <si>
    <r>
      <t>Nature of Exposure</t>
    </r>
    <r>
      <rPr>
        <b/>
        <vertAlign val="superscript"/>
        <sz val="10"/>
        <color theme="1"/>
        <rFont val="BBVABentonSansLight"/>
        <family val="3"/>
        <scheme val="minor"/>
      </rPr>
      <t>(1)</t>
    </r>
  </si>
  <si>
    <r>
      <t>Regulatory capital instruments</t>
    </r>
    <r>
      <rPr>
        <vertAlign val="superscript"/>
        <sz val="10"/>
        <color theme="2"/>
        <rFont val="BBVABentonSansLight"/>
        <family val="3"/>
        <scheme val="minor"/>
      </rPr>
      <t>(1)</t>
    </r>
  </si>
  <si>
    <r>
      <rPr>
        <sz val="10"/>
        <color rgb="FF1D1D1B"/>
        <rFont val="BBVABentonSansLight"/>
        <family val="3"/>
        <scheme val="minor"/>
      </rPr>
      <t>Regulatory capital instruments</t>
    </r>
    <r>
      <rPr>
        <vertAlign val="superscript"/>
        <sz val="10"/>
        <color rgb="FF1D1D1B"/>
        <rFont val="BBVABentonSansLight"/>
        <family val="3"/>
        <scheme val="minor"/>
      </rPr>
      <t>(1)</t>
    </r>
  </si>
  <si>
    <r>
      <t xml:space="preserve">General credit exposures </t>
    </r>
    <r>
      <rPr>
        <b/>
        <vertAlign val="superscript"/>
        <sz val="10"/>
        <color theme="1"/>
        <rFont val="BBVABentonSansLight"/>
        <family val="3"/>
        <scheme val="minor"/>
      </rPr>
      <t>(1)</t>
    </r>
  </si>
  <si>
    <r>
      <t>PD Scale as of 12-31-18</t>
    </r>
    <r>
      <rPr>
        <b/>
        <vertAlign val="superscript"/>
        <sz val="10"/>
        <color theme="1"/>
        <rFont val="BBVABentonSansLight"/>
        <family val="3"/>
        <scheme val="minor"/>
      </rPr>
      <t xml:space="preserve"> (1)</t>
    </r>
  </si>
  <si>
    <t>Counterparty Risk Trading Book Activities</t>
  </si>
  <si>
    <r>
      <t xml:space="preserve">PD scale as of 12-31-18 </t>
    </r>
    <r>
      <rPr>
        <b/>
        <vertAlign val="superscript"/>
        <sz val="10"/>
        <color theme="1"/>
        <rFont val="BBVABentonSansLight"/>
        <family val="3"/>
        <scheme val="minor"/>
      </rPr>
      <t>(1)</t>
    </r>
  </si>
  <si>
    <t>LCR main LMU</t>
  </si>
  <si>
    <t>≤ 30 days</t>
  </si>
  <si>
    <t>Of which: performing but past due  &gt; 30 days y ≤ 90 days</t>
  </si>
  <si>
    <t>0,00&lt;0,15</t>
  </si>
  <si>
    <t>0,15&lt;0,25</t>
  </si>
  <si>
    <t>0,25&lt;0,50</t>
  </si>
  <si>
    <t>0,50&lt;0,75</t>
  </si>
  <si>
    <t>0,75&lt;2,50</t>
  </si>
  <si>
    <t>2,50&lt;10,00</t>
  </si>
  <si>
    <t>10,00&lt;100,00</t>
  </si>
  <si>
    <t>0,00 to &lt;0,15</t>
  </si>
  <si>
    <t>0,15 to &lt;0,25</t>
  </si>
  <si>
    <t>0,25 to &lt;0,50</t>
  </si>
  <si>
    <t>0,50 to &lt;0,75</t>
  </si>
  <si>
    <t>0,75 to &lt;2,50</t>
  </si>
  <si>
    <t>2,50 a &lt;10,00</t>
  </si>
  <si>
    <t>≤20% RW</t>
  </si>
  <si>
    <t>&gt;20% to 50% RW</t>
  </si>
  <si>
    <t>&gt;50% to 100% RW</t>
  </si>
  <si>
    <t>&gt;100% to &lt;1250% RW</t>
  </si>
  <si>
    <t>VaR (10 day 99%)</t>
  </si>
  <si>
    <t>SVaR (10 day 99%)</t>
  </si>
  <si>
    <t>Incremental Risk Charge (99.9%)</t>
  </si>
  <si>
    <t>After 2021</t>
  </si>
  <si>
    <t>Inflows subject to 90% cap</t>
  </si>
  <si>
    <t>Inflows subject to 75% cap</t>
  </si>
  <si>
    <t>06-30-2018</t>
  </si>
  <si>
    <t>Total Capital (fully loaded)</t>
  </si>
  <si>
    <t>Total Capital (phased-in)</t>
  </si>
  <si>
    <t>TIER 1 (fully loaded)</t>
  </si>
  <si>
    <t>TIER 1 (phased-in)</t>
  </si>
  <si>
    <t>CET 1 (fully loaded)</t>
  </si>
  <si>
    <t>CET 1 (phased-in)</t>
  </si>
  <si>
    <t>k)      Profit or losses on liabilities measured at fair value</t>
  </si>
  <si>
    <t>n)      Temporary CET1 adjustments</t>
  </si>
  <si>
    <t>s)      Temporary adjustments Tier 1</t>
  </si>
  <si>
    <t xml:space="preserve">        -Of which: instruments issued by subsidiaries subject to ex-subsidiary stage</t>
  </si>
  <si>
    <r>
      <rPr>
        <b/>
        <sz val="10"/>
        <color rgb="FF666666"/>
        <rFont val="BBVABentonSansLight"/>
        <family val="3"/>
        <scheme val="minor"/>
      </rPr>
      <t xml:space="preserve">Table 9. </t>
    </r>
    <r>
      <rPr>
        <sz val="10"/>
        <color rgb="FF666666"/>
        <rFont val="BBVABentonSansLight"/>
        <family val="3"/>
        <scheme val="minor"/>
      </rPr>
      <t xml:space="preserve">EU OV1 - Overview of RWAs </t>
    </r>
    <r>
      <rPr>
        <sz val="10"/>
        <color theme="5"/>
        <rFont val="BBVABentonSansLight"/>
        <family val="3"/>
        <scheme val="minor"/>
      </rPr>
      <t>(Million Euros. 12-31-18)</t>
    </r>
  </si>
  <si>
    <r>
      <rPr>
        <b/>
        <sz val="10"/>
        <color rgb="FF666666"/>
        <rFont val="BBVABentonSansLight"/>
        <family val="3"/>
        <scheme val="minor"/>
      </rPr>
      <t xml:space="preserve">Table 4. </t>
    </r>
    <r>
      <rPr>
        <sz val="10"/>
        <color rgb="FF666666"/>
        <rFont val="BBVABentonSansLight"/>
        <family val="3"/>
        <scheme val="minor"/>
      </rPr>
      <t xml:space="preserve">EU LI2 - Main sources of the differences between regulatory original exposure amounts and carrying values in financial statements </t>
    </r>
    <r>
      <rPr>
        <sz val="10"/>
        <color theme="5"/>
        <rFont val="BBVABentonSansLight"/>
        <family val="3"/>
        <scheme val="minor"/>
      </rPr>
      <t>(Million Euros. 12-31-18)</t>
    </r>
  </si>
  <si>
    <r>
      <rPr>
        <b/>
        <sz val="10"/>
        <color rgb="FF666666"/>
        <rFont val="BBVABentonSansLight"/>
        <family val="3"/>
        <scheme val="minor"/>
      </rPr>
      <t xml:space="preserve">Table 3. </t>
    </r>
    <r>
      <rPr>
        <sz val="10"/>
        <color rgb="FF666666"/>
        <rFont val="BBVABentonSansLight"/>
        <family val="3"/>
        <scheme val="minor"/>
      </rPr>
      <t xml:space="preserve">EU LI1 - Differences between the accounting and regulatory scopes of consolidation and the mapping of the financial statements categories with regulatory risk categories </t>
    </r>
    <r>
      <rPr>
        <sz val="10"/>
        <color theme="5"/>
        <rFont val="BBVABentonSansLight"/>
        <family val="3"/>
        <scheme val="minor"/>
      </rPr>
      <t>(Million Euros. 12-31-18)</t>
    </r>
  </si>
  <si>
    <r>
      <rPr>
        <b/>
        <sz val="10"/>
        <color rgb="FF666666"/>
        <rFont val="BBVABentonSansLight"/>
        <family val="3"/>
        <scheme val="minor"/>
      </rPr>
      <t xml:space="preserve">Table 1. </t>
    </r>
    <r>
      <rPr>
        <sz val="10"/>
        <color rgb="FF666666"/>
        <rFont val="BBVABentonSansLight"/>
        <family val="3"/>
        <scheme val="minor"/>
      </rPr>
      <t xml:space="preserve">Geographical breakdown of relevant credit exposures for the calculation of the countercyclical capital buffer </t>
    </r>
    <r>
      <rPr>
        <sz val="10"/>
        <color theme="5"/>
        <rFont val="BBVABentonSansLight"/>
        <family val="3"/>
        <scheme val="minor"/>
      </rPr>
      <t>(Million Euros. 12-31-18)</t>
    </r>
  </si>
  <si>
    <r>
      <rPr>
        <b/>
        <sz val="10"/>
        <color rgb="FF666666"/>
        <rFont val="BBVABentonSansLight"/>
        <family val="3"/>
        <scheme val="minor"/>
      </rPr>
      <t xml:space="preserve">Table 7. </t>
    </r>
    <r>
      <rPr>
        <sz val="10"/>
        <color rgb="FF666666"/>
        <rFont val="BBVABentonSansLight"/>
        <family val="3"/>
        <scheme val="minor"/>
      </rPr>
      <t>Reconciliation of the Public Balance Sheet from the accounting perimeter to the regulatory perimeter</t>
    </r>
    <r>
      <rPr>
        <sz val="10"/>
        <color theme="5"/>
        <rFont val="BBVABentonSansLight"/>
        <family val="3"/>
        <scheme val="minor"/>
      </rPr>
      <t xml:space="preserve"> (Million Euros. 12-31-18)</t>
    </r>
  </si>
  <si>
    <r>
      <rPr>
        <b/>
        <sz val="10"/>
        <color rgb="FF666666"/>
        <rFont val="BBVABentonSansLight"/>
        <family val="3"/>
        <scheme val="minor"/>
      </rPr>
      <t xml:space="preserve">Table 10. </t>
    </r>
    <r>
      <rPr>
        <sz val="10"/>
        <color rgb="FF666666"/>
        <rFont val="BBVABentonSansLight"/>
        <family val="3"/>
        <scheme val="minor"/>
      </rPr>
      <t xml:space="preserve">Capital requirements by risk type and exposure class </t>
    </r>
    <r>
      <rPr>
        <sz val="10"/>
        <color theme="5"/>
        <rFont val="BBVABentonSansLight"/>
        <family val="3"/>
        <scheme val="minor"/>
      </rPr>
      <t>(Million Euros. 12-31-18)</t>
    </r>
  </si>
  <si>
    <t xml:space="preserve">  Of which: Specialised lending</t>
  </si>
  <si>
    <t xml:space="preserve">  Of which: SMEs</t>
  </si>
  <si>
    <t xml:space="preserve">  Of which: Others</t>
  </si>
  <si>
    <t xml:space="preserve">  Of which: Secured by real estate property</t>
  </si>
  <si>
    <t xml:space="preserve">  Of which: Qualifying revolving</t>
  </si>
  <si>
    <t xml:space="preserve">  Of which: Other SMEs</t>
  </si>
  <si>
    <t xml:space="preserve">  Of which: Other Non-SMEs</t>
  </si>
  <si>
    <t>On the basis of method: </t>
  </si>
  <si>
    <t xml:space="preserve">  Of which: Simple approach</t>
  </si>
  <si>
    <t xml:space="preserve">  Of which: PD/LGD approach</t>
  </si>
  <si>
    <t>On the basis of nature:                                                                                                                                                                                                                                                                                                                                    </t>
  </si>
  <si>
    <t xml:space="preserve">  Of which: Listed instruments</t>
  </si>
  <si>
    <t xml:space="preserve">  Of which: Not listed instruments in sufficiently diversified portfolios</t>
  </si>
  <si>
    <t xml:space="preserve">  Of which: Price Risk by fixed income exposures</t>
  </si>
  <si>
    <t xml:space="preserve">  Of which: Price Risk by Securitisation exposures</t>
  </si>
  <si>
    <t xml:space="preserve">  Of which: Price Risk by correlation</t>
  </si>
  <si>
    <t xml:space="preserve">  Of which: Price Risk by stocks and shares</t>
  </si>
  <si>
    <t xml:space="preserve">  Of which: Commodities Risk</t>
  </si>
  <si>
    <r>
      <rPr>
        <b/>
        <sz val="10"/>
        <color rgb="FF666666"/>
        <rFont val="BBVABentonSansLight"/>
        <family val="3"/>
        <scheme val="minor"/>
      </rPr>
      <t xml:space="preserve">Table 11. </t>
    </r>
    <r>
      <rPr>
        <sz val="10"/>
        <color rgb="FF666666"/>
        <rFont val="BBVABentonSansLight"/>
        <family val="3"/>
        <scheme val="minor"/>
      </rPr>
      <t xml:space="preserve">Credit Risk Exposure </t>
    </r>
    <r>
      <rPr>
        <sz val="10"/>
        <color theme="5"/>
        <rFont val="BBVABentonSansLight"/>
        <family val="3"/>
        <scheme val="minor"/>
      </rPr>
      <t>(Million Euros. 12-31-18)</t>
    </r>
  </si>
  <si>
    <t xml:space="preserve">  Corporates (SMEs)</t>
  </si>
  <si>
    <t xml:space="preserve">  Corporates: Specialised lending</t>
  </si>
  <si>
    <t xml:space="preserve">  Corporates: Others</t>
  </si>
  <si>
    <t xml:space="preserve">  Of which: Secured by mortgages on immovable property</t>
  </si>
  <si>
    <t xml:space="preserve">     Retail: Other SMEs</t>
  </si>
  <si>
    <t xml:space="preserve">     Retail: Other Non-SMEs</t>
  </si>
  <si>
    <t xml:space="preserve">  Of which: secured by immovable property</t>
  </si>
  <si>
    <t xml:space="preserve">    Retail: Other SMEs</t>
  </si>
  <si>
    <t xml:space="preserve">    Retail: Other Non-SMEs</t>
  </si>
  <si>
    <t xml:space="preserve">  Secured by real estate property</t>
  </si>
  <si>
    <t xml:space="preserve">  Qualifying revolving</t>
  </si>
  <si>
    <t xml:space="preserve">  Other retail</t>
  </si>
  <si>
    <t xml:space="preserve">    SMEs</t>
  </si>
  <si>
    <t xml:space="preserve">    Non-SMEs</t>
  </si>
  <si>
    <t xml:space="preserve">    Secured by mortgages on immovable property</t>
  </si>
  <si>
    <t>Automobiles</t>
  </si>
  <si>
    <r>
      <t xml:space="preserve">Gross Original exposure </t>
    </r>
    <r>
      <rPr>
        <b/>
        <vertAlign val="superscript"/>
        <sz val="10"/>
        <color rgb="FF08467A"/>
        <rFont val="BBVABentonSansLight"/>
        <family val="3"/>
        <scheme val="minor"/>
      </rPr>
      <t>(4)</t>
    </r>
  </si>
  <si>
    <r>
      <t xml:space="preserve">Exposures in default </t>
    </r>
    <r>
      <rPr>
        <vertAlign val="superscript"/>
        <sz val="10"/>
        <color theme="2"/>
        <rFont val="BBVABentonSansLight"/>
        <family val="3"/>
        <scheme val="minor"/>
      </rPr>
      <t>(1)</t>
    </r>
  </si>
  <si>
    <r>
      <t>Exposures associated with particularly high risk</t>
    </r>
    <r>
      <rPr>
        <vertAlign val="superscript"/>
        <sz val="10"/>
        <color theme="2"/>
        <rFont val="BBVABentonSansLight"/>
        <family val="3"/>
        <scheme val="minor"/>
      </rPr>
      <t xml:space="preserve"> (2)</t>
    </r>
  </si>
  <si>
    <t xml:space="preserve">     SMEs</t>
  </si>
  <si>
    <t xml:space="preserve">     Non-SMEs</t>
  </si>
  <si>
    <t>Public administration and defense, compulsory social security</t>
  </si>
  <si>
    <r>
      <rPr>
        <b/>
        <sz val="10"/>
        <color rgb="FF08467A"/>
        <rFont val="BBVABentonSansLight"/>
        <family val="3"/>
        <scheme val="minor"/>
      </rPr>
      <t xml:space="preserve">Gross Original Exposure </t>
    </r>
    <r>
      <rPr>
        <b/>
        <vertAlign val="superscript"/>
        <sz val="10"/>
        <color rgb="FF08467A"/>
        <rFont val="BBVABentonSansLight"/>
        <family val="3"/>
        <scheme val="minor"/>
      </rPr>
      <t>(1)</t>
    </r>
  </si>
  <si>
    <r>
      <rPr>
        <b/>
        <sz val="10"/>
        <color rgb="FF666666"/>
        <rFont val="BBVABentonSansLight"/>
        <family val="3"/>
        <scheme val="minor"/>
      </rPr>
      <t xml:space="preserve">Table 19. </t>
    </r>
    <r>
      <rPr>
        <sz val="10"/>
        <color rgb="FF666666"/>
        <rFont val="BBVABentonSansLight"/>
        <family val="3"/>
        <scheme val="minor"/>
      </rPr>
      <t xml:space="preserve">EU CR1-D - Ageing of past-due exposures </t>
    </r>
    <r>
      <rPr>
        <sz val="10"/>
        <color theme="5"/>
        <rFont val="BBVABentonSansLight"/>
        <family val="3"/>
        <scheme val="minor"/>
      </rPr>
      <t>(Million Euros. 12-31-18)</t>
    </r>
  </si>
  <si>
    <t>&gt; 30 days ≤ 60 days</t>
  </si>
  <si>
    <t>&gt; 60 days ≤ 90 days</t>
  </si>
  <si>
    <t>&gt; 90 days ≤ 180 days</t>
  </si>
  <si>
    <t>&gt; 180 days ≤ 1 year</t>
  </si>
  <si>
    <t>Debt Securities</t>
  </si>
  <si>
    <t>Loans and advance</t>
  </si>
  <si>
    <t>Off-Balance Sheet Exposures</t>
  </si>
  <si>
    <r>
      <t xml:space="preserve">EU CR5 - Standardised approach </t>
    </r>
    <r>
      <rPr>
        <sz val="10"/>
        <color theme="5"/>
        <rFont val="BBVABentonSansLight"/>
        <family val="3"/>
        <scheme val="minor"/>
      </rPr>
      <t>(Million Euros. 12-31-18)</t>
    </r>
  </si>
  <si>
    <t>4 Scorings, 5 PD models, 1 LGD model, 1 EAD model</t>
  </si>
  <si>
    <t>obligors
12-31-2017</t>
  </si>
  <si>
    <t>Number of
12-31-2018</t>
  </si>
  <si>
    <t xml:space="preserve">  Of which: Secured by real estate collateral</t>
  </si>
  <si>
    <t xml:space="preserve">  Of which: Qualifying revolving retail</t>
  </si>
  <si>
    <t xml:space="preserve">  Of which: Other retail assets</t>
  </si>
  <si>
    <r>
      <rPr>
        <b/>
        <sz val="10"/>
        <color rgb="FF08467A"/>
        <rFont val="BBVABentonSansLight"/>
        <family val="3"/>
        <scheme val="minor"/>
      </rPr>
      <t xml:space="preserve">On-balance sheet
amount </t>
    </r>
    <r>
      <rPr>
        <b/>
        <vertAlign val="superscript"/>
        <sz val="10"/>
        <color rgb="FF08467A"/>
        <rFont val="BBVABentonSansLight"/>
        <family val="3"/>
        <scheme val="minor"/>
      </rPr>
      <t>(2)</t>
    </r>
  </si>
  <si>
    <r>
      <t xml:space="preserve">On-balance sheet amount </t>
    </r>
    <r>
      <rPr>
        <b/>
        <vertAlign val="superscript"/>
        <sz val="10"/>
        <color rgb="FF08467A"/>
        <rFont val="BBVABentonSansLight"/>
        <family val="3"/>
        <scheme val="minor"/>
      </rPr>
      <t>(3)</t>
    </r>
  </si>
  <si>
    <r>
      <t xml:space="preserve">EU CR10 (2) - IRB: equity </t>
    </r>
    <r>
      <rPr>
        <sz val="10"/>
        <color theme="5"/>
        <rFont val="BBVABentonSansLight"/>
        <family val="3"/>
        <scheme val="minor"/>
      </rPr>
      <t>(Million Euros. 12-31-17)</t>
    </r>
  </si>
  <si>
    <r>
      <t xml:space="preserve">EU CR10 (1) - IRB: specialised lending </t>
    </r>
    <r>
      <rPr>
        <sz val="10"/>
        <color theme="5"/>
        <rFont val="BBVABentonSansLight"/>
        <family val="3"/>
        <scheme val="minor"/>
      </rPr>
      <t>(Million Euros. 12-31-17)</t>
    </r>
  </si>
  <si>
    <r>
      <t xml:space="preserve">Positions subject to counterparty credit risk in terms of EO, EAD and RWAs </t>
    </r>
    <r>
      <rPr>
        <sz val="10"/>
        <color theme="5"/>
        <rFont val="BBVABentonSansLight"/>
        <family val="3"/>
        <scheme val="minor"/>
      </rPr>
      <t>(Million Euros. 12-31-17)</t>
    </r>
  </si>
  <si>
    <t>EAD post- CRM</t>
  </si>
  <si>
    <r>
      <t xml:space="preserve">Average PD </t>
    </r>
    <r>
      <rPr>
        <b/>
        <vertAlign val="superscript"/>
        <sz val="10"/>
        <color theme="1"/>
        <rFont val="BBVABentonSansLight"/>
        <family val="3"/>
        <scheme val="minor"/>
      </rPr>
      <t>(2)</t>
    </r>
  </si>
  <si>
    <r>
      <t xml:space="preserve">Average LGD </t>
    </r>
    <r>
      <rPr>
        <b/>
        <vertAlign val="superscript"/>
        <sz val="10"/>
        <color theme="1"/>
        <rFont val="BBVABentonSansLight"/>
        <family val="3"/>
        <scheme val="minor"/>
      </rPr>
      <t>(3)</t>
    </r>
  </si>
  <si>
    <t xml:space="preserve">  Of which: companies of specialized finance</t>
  </si>
  <si>
    <t xml:space="preserve">  Of which: other</t>
  </si>
  <si>
    <t xml:space="preserve">    Other corporates: SMEs</t>
  </si>
  <si>
    <t xml:space="preserve">    Other corporates: No SMEs</t>
  </si>
  <si>
    <r>
      <t xml:space="preserve">EU CCR4 - IRB approach - CCR exposures by portfolio and PD scale </t>
    </r>
    <r>
      <rPr>
        <sz val="10"/>
        <color theme="5"/>
        <rFont val="BBVABentonSansLight"/>
        <family val="3"/>
        <scheme val="minor"/>
      </rPr>
      <t>(Million Euros. 12-31-17)</t>
    </r>
  </si>
  <si>
    <t>Fair Value of posted Collateral</t>
  </si>
  <si>
    <r>
      <t xml:space="preserve">EU CCR5-B - Composition of collateral for exposure to CCR </t>
    </r>
    <r>
      <rPr>
        <sz val="10"/>
        <color theme="5"/>
        <rFont val="BBVABentonSansLight"/>
        <family val="3"/>
        <scheme val="minor"/>
      </rPr>
      <t>(Million Euros. 12-31-17)</t>
    </r>
  </si>
  <si>
    <t>Notionals</t>
  </si>
  <si>
    <r>
      <t xml:space="preserve">EU CCR2 -  CVA Capital Charge </t>
    </r>
    <r>
      <rPr>
        <sz val="10"/>
        <color theme="5"/>
        <rFont val="BBVABentonSansLight"/>
        <family val="3"/>
        <scheme val="minor"/>
      </rPr>
      <t>(Million Euros. 12-31-17)</t>
    </r>
  </si>
  <si>
    <r>
      <t xml:space="preserve">EU CCR6 -  Credit derivatives exposures </t>
    </r>
    <r>
      <rPr>
        <sz val="10"/>
        <color theme="5"/>
        <rFont val="BBVABentonSansLight"/>
        <family val="3"/>
        <scheme val="minor"/>
      </rPr>
      <t>(Million Euros. 12-31-17)</t>
    </r>
  </si>
  <si>
    <t xml:space="preserve">  (i) OTC Derivatives</t>
  </si>
  <si>
    <t xml:space="preserve">  (ii) Exchange-traded derivatives</t>
  </si>
  <si>
    <t xml:space="preserve">  (iii) Securities financing transactions (SFTs)</t>
  </si>
  <si>
    <t xml:space="preserve">  (iv) Netting sets where cross-product netting has been approved</t>
  </si>
  <si>
    <r>
      <t xml:space="preserve">SEC1: Securitisation exposures in the banking book </t>
    </r>
    <r>
      <rPr>
        <sz val="10"/>
        <color theme="5"/>
        <rFont val="BBVABentonSansLight"/>
        <family val="3"/>
        <scheme val="minor"/>
      </rPr>
      <t>(Million Euros. 12-31-18)</t>
    </r>
  </si>
  <si>
    <t>1250% RW</t>
  </si>
  <si>
    <r>
      <t xml:space="preserve">SEC4: Securitisation exposures in the banking book and associated capital requirements (Bank acting as investor) </t>
    </r>
    <r>
      <rPr>
        <sz val="10"/>
        <color theme="5"/>
        <rFont val="BBVABentonSansLight"/>
        <family val="3"/>
        <scheme val="minor"/>
      </rPr>
      <t>(Million Euros. 12-31-17)</t>
    </r>
  </si>
  <si>
    <r>
      <t xml:space="preserve">SEC3: Securitisation exposures in the banking book and associated capital requirements (Bank acting as originatoror as sponsor) </t>
    </r>
    <r>
      <rPr>
        <sz val="10"/>
        <color theme="5"/>
        <rFont val="BBVABentonSansLight"/>
        <family val="3"/>
        <scheme val="minor"/>
      </rPr>
      <t>(Million Euros. 12-31-18)</t>
    </r>
  </si>
  <si>
    <t>Exposure covered by other elligible collateral</t>
  </si>
  <si>
    <r>
      <t xml:space="preserve">Breakdown of RWA density by geographical area and approach </t>
    </r>
    <r>
      <rPr>
        <sz val="10"/>
        <color theme="5"/>
        <rFont val="BBVABentonSansLight"/>
        <family val="3"/>
        <scheme val="minor"/>
      </rPr>
      <t>(Million Euros. 12-31-17)</t>
    </r>
  </si>
  <si>
    <t>Securitisation</t>
  </si>
  <si>
    <r>
      <t xml:space="preserve">EU-MR1 - Market risk under the standardised approach </t>
    </r>
    <r>
      <rPr>
        <sz val="10"/>
        <color theme="5"/>
        <rFont val="BBVABentonSansLight"/>
        <family val="3"/>
        <scheme val="minor"/>
      </rPr>
      <t>(Million Euros. 12-31-18)</t>
    </r>
  </si>
  <si>
    <t>Interest-rate and spread risk</t>
  </si>
  <si>
    <t>Total Capital Requirements</t>
  </si>
  <si>
    <t>RWA´s (Million Euros)</t>
  </si>
  <si>
    <t>Balance Sheet Dec 2018</t>
  </si>
  <si>
    <t>Balance Sheet Dec 2017</t>
  </si>
  <si>
    <t>Valuation adjustments for latent revaluation</t>
  </si>
  <si>
    <t>Unsecured wholesale funding</t>
  </si>
  <si>
    <t>Secured wholesale funding</t>
  </si>
  <si>
    <t>Additional requirements</t>
  </si>
  <si>
    <t>Other contractual funding obligations</t>
  </si>
  <si>
    <t>Other contingent funding obligations</t>
  </si>
  <si>
    <t xml:space="preserve">  Stable deposits</t>
  </si>
  <si>
    <t xml:space="preserve">  Less stable deposits</t>
  </si>
  <si>
    <t xml:space="preserve">  Operational deposits (all counterparties) and deposits in networks of cooperative banks</t>
  </si>
  <si>
    <t xml:space="preserve">  Non-operational deposits (all counterparties)</t>
  </si>
  <si>
    <t xml:space="preserve">  Unsecured debt</t>
  </si>
  <si>
    <r>
      <t xml:space="preserve">  Outflows related to derivative exposures and other collateral requirements </t>
    </r>
    <r>
      <rPr>
        <vertAlign val="superscript"/>
        <sz val="10"/>
        <color theme="2"/>
        <rFont val="BBVABentonSansLight"/>
        <family val="3"/>
        <scheme val="minor"/>
      </rPr>
      <t>(1)</t>
    </r>
  </si>
  <si>
    <t xml:space="preserve">  Outflows related to loss of funding on debt products</t>
  </si>
  <si>
    <t xml:space="preserve">  Credit and liquidity facilities</t>
  </si>
  <si>
    <t>Fully exempt inflows</t>
  </si>
  <si>
    <r>
      <t xml:space="preserve">  </t>
    </r>
    <r>
      <rPr>
        <sz val="10"/>
        <color theme="2"/>
        <rFont val="BBVABentonSans"/>
        <family val="3"/>
        <scheme val="major"/>
      </rPr>
      <t>Of which: covered bonds</t>
    </r>
  </si>
  <si>
    <r>
      <t xml:space="preserve">  </t>
    </r>
    <r>
      <rPr>
        <sz val="10"/>
        <color theme="2"/>
        <rFont val="BBVABentonSans"/>
        <family val="3"/>
        <scheme val="major"/>
      </rPr>
      <t>Of which: ABSs</t>
    </r>
  </si>
  <si>
    <r>
      <t xml:space="preserve">  </t>
    </r>
    <r>
      <rPr>
        <sz val="10"/>
        <color theme="2"/>
        <rFont val="BBVABentonSans"/>
        <family val="3"/>
        <scheme val="major"/>
      </rPr>
      <t>Of which: issued by general governments</t>
    </r>
  </si>
  <si>
    <r>
      <t xml:space="preserve">  </t>
    </r>
    <r>
      <rPr>
        <sz val="10"/>
        <color theme="2"/>
        <rFont val="BBVABentonSans"/>
        <family val="3"/>
        <scheme val="major"/>
      </rPr>
      <t>Of which: issued by financial corporations</t>
    </r>
  </si>
  <si>
    <t xml:space="preserve">  Of which: issued by non- financial corporations</t>
  </si>
  <si>
    <t>12-31-18
Phased-in</t>
  </si>
  <si>
    <t>12-31-17
Phased-in</t>
  </si>
  <si>
    <t>12-31-18
Fully Loaded</t>
  </si>
  <si>
    <t>12-31-17
Fully Loaded</t>
  </si>
  <si>
    <t>(Adjustment for fiduciary assets recognised on the balance sheet pursuant to the operative accounting framework but excluded from the leverage ratio exposure measure in accordance with Article  429 (13) of Regulation (EU) No 575/2013)</t>
  </si>
  <si>
    <t>(1) This corresponds to off-balance sheet exposure after application of the conversion factors obtained in accordance with Article 429, paragraph 7 of the CRR.</t>
  </si>
  <si>
    <t>(f) (Adjustment for intragroup exposures excluded from the leverage ratio exposure measure in accordance with Article 429 (14) of Regulation (EU) No 575/2013)</t>
  </si>
  <si>
    <t>Executive Directors</t>
  </si>
  <si>
    <t xml:space="preserve">  Paid in 2018</t>
  </si>
  <si>
    <t xml:space="preserve">  Deferred amount</t>
  </si>
  <si>
    <t>Internationalization-covered bonds</t>
  </si>
  <si>
    <t>+ (5% - 10%)</t>
  </si>
  <si>
    <t>- (5% - 10%)</t>
  </si>
  <si>
    <t>+ (0% - 5%)</t>
  </si>
  <si>
    <t>- (0% - 5%)</t>
  </si>
  <si>
    <t>95 20 D</t>
  </si>
  <si>
    <t>99% Resampling</t>
  </si>
  <si>
    <t>02/01/2008 - 02/12/2009</t>
  </si>
  <si>
    <t>09/05/2008 - 06/05/2010</t>
  </si>
  <si>
    <r>
      <rPr>
        <b/>
        <sz val="10"/>
        <color rgb="FF666666"/>
        <rFont val="BBVABentonSansLight"/>
        <family val="3"/>
        <scheme val="minor"/>
      </rPr>
      <t xml:space="preserve">Table 20. </t>
    </r>
    <r>
      <rPr>
        <sz val="10"/>
        <color rgb="FF666666"/>
        <rFont val="BBVABentonSansLight"/>
        <family val="3"/>
        <scheme val="minor"/>
      </rPr>
      <t xml:space="preserve">EU CR2-A - Changes in the stock of general and specific credit risk adjustments </t>
    </r>
    <r>
      <rPr>
        <sz val="10"/>
        <color theme="5"/>
        <rFont val="BBVABentonSansLight"/>
        <family val="3"/>
        <scheme val="minor"/>
      </rPr>
      <t>(Million Euros. 12-31-18)</t>
    </r>
  </si>
  <si>
    <r>
      <rPr>
        <b/>
        <sz val="10"/>
        <color rgb="FF666666"/>
        <rFont val="BBVABentonSansLight"/>
        <family val="3"/>
        <scheme val="minor"/>
      </rPr>
      <t xml:space="preserve">Table 21. </t>
    </r>
    <r>
      <rPr>
        <sz val="10"/>
        <color rgb="FF666666"/>
        <rFont val="BBVABentonSansLight"/>
        <family val="3"/>
        <scheme val="minor"/>
      </rPr>
      <t xml:space="preserve">EU CR2-B - Changes in the stock of defaulted and impaired loans and debt securities </t>
    </r>
    <r>
      <rPr>
        <sz val="10"/>
        <color theme="5"/>
        <rFont val="BBVABentonSansLight"/>
        <family val="3"/>
        <scheme val="minor"/>
      </rPr>
      <t>(Million Euros. 12-31-18)</t>
    </r>
  </si>
  <si>
    <r>
      <rPr>
        <b/>
        <sz val="10"/>
        <color rgb="FF666666"/>
        <rFont val="BBVABentonSansLight"/>
        <family val="3"/>
        <scheme val="minor"/>
      </rPr>
      <t xml:space="preserve">Table 24. </t>
    </r>
    <r>
      <rPr>
        <sz val="10"/>
        <color rgb="FF666666"/>
        <rFont val="BBVABentonSansLight"/>
        <family val="3"/>
        <scheme val="minor"/>
      </rPr>
      <t xml:space="preserve">Standardised approach: exposure values before application of credit risk mitigation techinques </t>
    </r>
    <r>
      <rPr>
        <sz val="10"/>
        <color theme="5"/>
        <rFont val="BBVABentonSansLight"/>
        <family val="3"/>
        <scheme val="minor"/>
      </rPr>
      <t>(Million Euros. 12-31-18)</t>
    </r>
  </si>
  <si>
    <r>
      <rPr>
        <b/>
        <sz val="10"/>
        <color rgb="FF666666"/>
        <rFont val="BBVABentonSansLight"/>
        <family val="3"/>
        <scheme val="minor"/>
      </rPr>
      <t xml:space="preserve">Table 25. </t>
    </r>
    <r>
      <rPr>
        <sz val="10"/>
        <color rgb="FF666666"/>
        <rFont val="BBVABentonSansLight"/>
        <family val="3"/>
        <scheme val="minor"/>
      </rPr>
      <t xml:space="preserve">EU CR5 - Standardised approach </t>
    </r>
    <r>
      <rPr>
        <sz val="10"/>
        <color theme="5"/>
        <rFont val="BBVABentonSansLight"/>
        <family val="3"/>
        <scheme val="minor"/>
      </rPr>
      <t>(Million Euros. 12-31-18)</t>
    </r>
  </si>
  <si>
    <r>
      <rPr>
        <b/>
        <sz val="10"/>
        <color rgb="FF666666"/>
        <rFont val="BBVABentonSansLight"/>
        <family val="3"/>
        <scheme val="minor"/>
      </rPr>
      <t xml:space="preserve">Table 26. </t>
    </r>
    <r>
      <rPr>
        <sz val="10"/>
        <color rgb="FF666666"/>
        <rFont val="BBVABentonSansLight"/>
        <family val="3"/>
        <scheme val="minor"/>
      </rPr>
      <t xml:space="preserve">RWA flow statements of credit risk exposures under the standardised approach </t>
    </r>
    <r>
      <rPr>
        <sz val="10"/>
        <color theme="5"/>
        <rFont val="BBVABentonSansLight"/>
        <family val="3"/>
        <scheme val="minor"/>
      </rPr>
      <t>(Million Euros. 12-31-18)</t>
    </r>
  </si>
  <si>
    <t>Slovakia</t>
  </si>
  <si>
    <t>Iceland</t>
  </si>
  <si>
    <t>Lithuania</t>
  </si>
  <si>
    <t>United Kingdom</t>
  </si>
  <si>
    <t>Germany</t>
  </si>
  <si>
    <t>United States</t>
  </si>
  <si>
    <t>Italy</t>
  </si>
  <si>
    <t>Czech Republic</t>
  </si>
  <si>
    <r>
      <rPr>
        <b/>
        <sz val="10"/>
        <color rgb="FF666666"/>
        <rFont val="BBVABentonSansLight"/>
        <family val="3"/>
        <scheme val="minor"/>
      </rPr>
      <t xml:space="preserve">Table 2. </t>
    </r>
    <r>
      <rPr>
        <sz val="10"/>
        <color rgb="FF666666"/>
        <rFont val="BBVABentonSansLight"/>
        <family val="3"/>
        <scheme val="minor"/>
      </rPr>
      <t xml:space="preserve">CC2 - Reconciliation of the regulatory capital with Public Balance Sheet </t>
    </r>
    <r>
      <rPr>
        <sz val="10"/>
        <color theme="5"/>
        <rFont val="BBVABentonSansLight"/>
        <family val="3"/>
        <scheme val="minor"/>
      </rPr>
      <t>(Million Euros. 12-31-18)</t>
    </r>
  </si>
  <si>
    <t>CC2 - Reconciliation of the regulatory capital with Public Balance Sheet</t>
  </si>
  <si>
    <r>
      <t xml:space="preserve">Of which the standardised approach </t>
    </r>
    <r>
      <rPr>
        <vertAlign val="superscript"/>
        <sz val="10"/>
        <color rgb="FF1D1D1B"/>
        <rFont val="BBVABentonSansLight"/>
        <family val="3"/>
        <scheme val="minor"/>
      </rPr>
      <t>(4)</t>
    </r>
  </si>
  <si>
    <r>
      <t xml:space="preserve">Of which equity IRB under the simple risk-weighted approach </t>
    </r>
    <r>
      <rPr>
        <vertAlign val="superscript"/>
        <sz val="10"/>
        <color rgb="FF1D1D1B"/>
        <rFont val="BBVABentonSansLight"/>
        <family val="3"/>
        <scheme val="minor"/>
      </rPr>
      <t>(5)</t>
    </r>
  </si>
  <si>
    <t>(*) CCR is included, whose corrections for impairment as of December 31, 2017 amounted to 10 Million Euros.</t>
  </si>
  <si>
    <r>
      <t>Gross carrying values of performing and non-performing exposures</t>
    </r>
    <r>
      <rPr>
        <b/>
        <vertAlign val="superscript"/>
        <sz val="10"/>
        <color theme="1"/>
        <rFont val="BBVABentonSans"/>
        <family val="3"/>
        <scheme val="major"/>
      </rPr>
      <t xml:space="preserve"> (1)</t>
    </r>
  </si>
  <si>
    <t>Total Standardized Approach</t>
  </si>
  <si>
    <r>
      <t xml:space="preserve">CCR5-A - Impact of netting and collateral held on exposure values </t>
    </r>
    <r>
      <rPr>
        <vertAlign val="superscript"/>
        <sz val="10"/>
        <color rgb="FF666666"/>
        <rFont val="BBVABentonSansLight"/>
        <family val="3"/>
        <scheme val="minor"/>
      </rPr>
      <t xml:space="preserve">(1) </t>
    </r>
    <r>
      <rPr>
        <sz val="10"/>
        <color theme="5"/>
        <rFont val="BBVABentonSansLight"/>
        <family val="3"/>
        <scheme val="minor"/>
      </rPr>
      <t>(Million Euros. 12-31-17)</t>
    </r>
  </si>
  <si>
    <t xml:space="preserve"> </t>
  </si>
  <si>
    <t xml:space="preserve"> -     </t>
  </si>
  <si>
    <t>Carlos Loring Martínez de Irujo</t>
  </si>
  <si>
    <r>
      <t xml:space="preserve">CR3 - CRM techniques - overview </t>
    </r>
    <r>
      <rPr>
        <vertAlign val="superscript"/>
        <sz val="10"/>
        <color rgb="FF666666"/>
        <rFont val="BBVABentonSansLight"/>
        <family val="3"/>
        <scheme val="minor"/>
      </rPr>
      <t>(1)</t>
    </r>
    <r>
      <rPr>
        <sz val="10"/>
        <color rgb="FF666666"/>
        <rFont val="BBVABentonSansLight"/>
        <family val="3"/>
        <scheme val="minor"/>
      </rPr>
      <t xml:space="preserve">  </t>
    </r>
    <r>
      <rPr>
        <sz val="10"/>
        <color theme="5"/>
        <rFont val="BBVABentonSansLight"/>
        <family val="3"/>
        <scheme val="minor"/>
      </rPr>
      <t>(Million Euros. 12-31-17)</t>
    </r>
  </si>
  <si>
    <t>Committed assets over total assets rate</t>
  </si>
  <si>
    <t>EU CR3 – CRM techniques – Overview</t>
  </si>
  <si>
    <r>
      <rPr>
        <b/>
        <sz val="10"/>
        <color rgb="FF666666"/>
        <rFont val="BBVABentonSansLight"/>
        <family val="3"/>
        <scheme val="minor"/>
      </rPr>
      <t xml:space="preserve">Table 27. </t>
    </r>
    <r>
      <rPr>
        <sz val="10"/>
        <color rgb="FF666666"/>
        <rFont val="BBVABentonSansLight"/>
        <family val="3"/>
        <scheme val="minor"/>
      </rPr>
      <t>Models authorized by the supervisor for the purpose of their use in the calculation of capital requirements</t>
    </r>
  </si>
  <si>
    <r>
      <rPr>
        <b/>
        <sz val="10"/>
        <color rgb="FF666666"/>
        <rFont val="BBVABentonSansLight"/>
        <family val="3"/>
        <scheme val="minor"/>
      </rPr>
      <t xml:space="preserve">Table 28. </t>
    </r>
    <r>
      <rPr>
        <sz val="10"/>
        <color rgb="FF666666"/>
        <rFont val="BBVABentonSansLight"/>
        <family val="3"/>
        <scheme val="minor"/>
      </rPr>
      <t>Master Scale of BBVA's rating</t>
    </r>
  </si>
  <si>
    <r>
      <rPr>
        <b/>
        <sz val="10"/>
        <color rgb="FF666666"/>
        <rFont val="BBVABentonSansLight"/>
        <family val="3"/>
        <scheme val="minor"/>
      </rPr>
      <t xml:space="preserve">Table 29. </t>
    </r>
    <r>
      <rPr>
        <sz val="10"/>
        <color rgb="FF666666"/>
        <rFont val="BBVABentonSansLight"/>
        <family val="3"/>
        <scheme val="minor"/>
      </rPr>
      <t xml:space="preserve">EU CR6 - IRB approach - Credit risk exposures by exposure class and PD range </t>
    </r>
    <r>
      <rPr>
        <sz val="10"/>
        <color theme="5"/>
        <rFont val="BBVABentonSansLight"/>
        <family val="3"/>
        <scheme val="minor"/>
      </rPr>
      <t>(Million Euros. 12-31-18)</t>
    </r>
  </si>
  <si>
    <r>
      <rPr>
        <b/>
        <sz val="10"/>
        <color rgb="FF666666"/>
        <rFont val="BBVABentonSansLight"/>
        <family val="3"/>
        <scheme val="minor"/>
      </rPr>
      <t xml:space="preserve">Table 30. </t>
    </r>
    <r>
      <rPr>
        <sz val="10"/>
        <color rgb="FF666666"/>
        <rFont val="BBVABentonSansLight"/>
        <family val="3"/>
        <scheme val="minor"/>
      </rPr>
      <t xml:space="preserve">EU CR9 - IRB approach - Backtesting of PD per exposure class - BBVA S.A. </t>
    </r>
    <r>
      <rPr>
        <sz val="10"/>
        <color theme="5"/>
        <rFont val="BBVABentonSansLight"/>
        <family val="3"/>
        <scheme val="minor"/>
      </rPr>
      <t>(Million Euros. 12-31-18)</t>
    </r>
  </si>
  <si>
    <r>
      <rPr>
        <b/>
        <sz val="10"/>
        <color rgb="FF666666"/>
        <rFont val="BBVABentonSansLight"/>
        <family val="3"/>
        <scheme val="minor"/>
      </rPr>
      <t xml:space="preserve">Table 31. </t>
    </r>
    <r>
      <rPr>
        <sz val="10"/>
        <color rgb="FF666666"/>
        <rFont val="BBVABentonSansLight"/>
        <family val="3"/>
        <scheme val="minor"/>
      </rPr>
      <t xml:space="preserve">EU CR8 - RWA flow statements of credit risk exposures under the IRB approach </t>
    </r>
    <r>
      <rPr>
        <sz val="10"/>
        <color theme="5"/>
        <rFont val="BBVABentonSansLight"/>
        <family val="3"/>
        <scheme val="minor"/>
      </rPr>
      <t>(Million Euros. 12-31-18)</t>
    </r>
  </si>
  <si>
    <r>
      <rPr>
        <b/>
        <sz val="10"/>
        <color rgb="FF666666"/>
        <rFont val="BBVABentonSansLight"/>
        <family val="3"/>
        <scheme val="minor"/>
      </rPr>
      <t xml:space="preserve">Table 32. </t>
    </r>
    <r>
      <rPr>
        <sz val="10"/>
        <color rgb="FF666666"/>
        <rFont val="BBVABentonSansLight"/>
        <family val="3"/>
        <scheme val="minor"/>
      </rPr>
      <t xml:space="preserve">EU CR10 (1) - IRB: specialised lending </t>
    </r>
    <r>
      <rPr>
        <sz val="10"/>
        <color theme="5"/>
        <rFont val="BBVABentonSansLight"/>
        <family val="3"/>
        <scheme val="minor"/>
      </rPr>
      <t>(Million Euros. 12-31-18)</t>
    </r>
  </si>
  <si>
    <r>
      <rPr>
        <b/>
        <sz val="10"/>
        <color rgb="FF666666"/>
        <rFont val="BBVABentonSansLight"/>
        <family val="3"/>
        <scheme val="minor"/>
      </rPr>
      <t xml:space="preserve">Table 33. </t>
    </r>
    <r>
      <rPr>
        <sz val="10"/>
        <color rgb="FF666666"/>
        <rFont val="BBVABentonSansLight"/>
        <family val="3"/>
        <scheme val="minor"/>
      </rPr>
      <t xml:space="preserve">EU CR10 (2) - IRB: equity </t>
    </r>
    <r>
      <rPr>
        <sz val="10"/>
        <color theme="5"/>
        <rFont val="BBVABentonSansLight"/>
        <family val="3"/>
        <scheme val="minor"/>
      </rPr>
      <t>(Million Euros. 12-31-18)</t>
    </r>
  </si>
  <si>
    <r>
      <rPr>
        <b/>
        <sz val="10"/>
        <color rgb="FF666666"/>
        <rFont val="BBVABentonSansLight"/>
        <family val="3"/>
        <scheme val="minor"/>
      </rPr>
      <t xml:space="preserve">Table 35. </t>
    </r>
    <r>
      <rPr>
        <sz val="10"/>
        <color rgb="FF666666"/>
        <rFont val="BBVABentonSansLight"/>
        <family val="3"/>
        <scheme val="minor"/>
      </rPr>
      <t xml:space="preserve">Amounts of counterparty risk in the trading book </t>
    </r>
    <r>
      <rPr>
        <sz val="10"/>
        <color theme="5"/>
        <rFont val="BBVABentonSansLight"/>
        <family val="3"/>
        <scheme val="minor"/>
      </rPr>
      <t>(Million Euros. 12-31-18)</t>
    </r>
  </si>
  <si>
    <r>
      <rPr>
        <b/>
        <sz val="10"/>
        <color rgb="FF666666"/>
        <rFont val="BBVABentonSansLight"/>
        <family val="3"/>
        <scheme val="minor"/>
      </rPr>
      <t xml:space="preserve">Table 36. </t>
    </r>
    <r>
      <rPr>
        <sz val="10"/>
        <color rgb="FF666666"/>
        <rFont val="BBVABentonSansLight"/>
        <family val="3"/>
        <scheme val="minor"/>
      </rPr>
      <t xml:space="preserve">CCR5-A - Impact of netting and collateral held on exposure values </t>
    </r>
    <r>
      <rPr>
        <vertAlign val="superscript"/>
        <sz val="10"/>
        <color rgb="FF666666"/>
        <rFont val="BBVABentonSansLight"/>
        <family val="3"/>
        <scheme val="minor"/>
      </rPr>
      <t xml:space="preserve">(1) </t>
    </r>
    <r>
      <rPr>
        <sz val="10"/>
        <color theme="5"/>
        <rFont val="BBVABentonSansLight"/>
        <family val="3"/>
        <scheme val="minor"/>
      </rPr>
      <t>(Million Euros. 
12-31-18)</t>
    </r>
  </si>
  <si>
    <r>
      <rPr>
        <b/>
        <sz val="10"/>
        <color rgb="FF666666"/>
        <rFont val="BBVABentonSansLight"/>
        <family val="3"/>
        <scheme val="minor"/>
      </rPr>
      <t xml:space="preserve">Table 37. </t>
    </r>
    <r>
      <rPr>
        <sz val="10"/>
        <color rgb="FF666666"/>
        <rFont val="BBVABentonSansLight"/>
        <family val="3"/>
        <scheme val="minor"/>
      </rPr>
      <t xml:space="preserve">EU CCR1 - Analysis if CCR exposure by approach </t>
    </r>
    <r>
      <rPr>
        <sz val="10"/>
        <color theme="5"/>
        <rFont val="BBVABentonSansLight"/>
        <family val="3"/>
        <scheme val="minor"/>
      </rPr>
      <t>(Million Euros. 12-31-18)</t>
    </r>
  </si>
  <si>
    <r>
      <rPr>
        <b/>
        <sz val="10"/>
        <color rgb="FF666666"/>
        <rFont val="BBVABentonSansLight"/>
        <family val="3"/>
        <scheme val="minor"/>
      </rPr>
      <t xml:space="preserve">Table 38. </t>
    </r>
    <r>
      <rPr>
        <sz val="10"/>
        <color rgb="FF666666"/>
        <rFont val="BBVABentonSansLight"/>
        <family val="3"/>
        <scheme val="minor"/>
      </rPr>
      <t xml:space="preserve">EU CCR3 - Standardised approach - CCR exposures by regulatory portfolio and risk </t>
    </r>
    <r>
      <rPr>
        <sz val="10"/>
        <color theme="5"/>
        <rFont val="BBVABentonSansLight"/>
        <family val="3"/>
        <scheme val="minor"/>
      </rPr>
      <t>(Million Euros. 12-31-18)</t>
    </r>
  </si>
  <si>
    <r>
      <rPr>
        <b/>
        <sz val="10"/>
        <color rgb="FF666666"/>
        <rFont val="BBVABentonSansLight"/>
        <family val="3"/>
        <scheme val="minor"/>
      </rPr>
      <t xml:space="preserve">Table 39. </t>
    </r>
    <r>
      <rPr>
        <sz val="10"/>
        <color rgb="FF666666"/>
        <rFont val="BBVABentonSansLight"/>
        <family val="3"/>
        <scheme val="minor"/>
      </rPr>
      <t xml:space="preserve">EU CCR4 - IRB approach - CCR exposures by portfolio and PD scale </t>
    </r>
    <r>
      <rPr>
        <sz val="10"/>
        <color theme="5"/>
        <rFont val="BBVABentonSansLight"/>
        <family val="3"/>
        <scheme val="minor"/>
      </rPr>
      <t>(Million Euros. 12-31-18)</t>
    </r>
  </si>
  <si>
    <r>
      <rPr>
        <b/>
        <sz val="10"/>
        <color rgb="FF666666"/>
        <rFont val="BBVABentonSansLight"/>
        <family val="3"/>
        <scheme val="minor"/>
      </rPr>
      <t xml:space="preserve">Table 40. </t>
    </r>
    <r>
      <rPr>
        <sz val="10"/>
        <color rgb="FF666666"/>
        <rFont val="BBVABentonSansLight"/>
        <family val="3"/>
        <scheme val="minor"/>
      </rPr>
      <t xml:space="preserve">EU CCR5-B - Composition of collateral for exposure to CCR </t>
    </r>
    <r>
      <rPr>
        <sz val="10"/>
        <color theme="5"/>
        <rFont val="BBVABentonSansLight"/>
        <family val="3"/>
        <scheme val="minor"/>
      </rPr>
      <t>(Million Euros. 12-31-18)</t>
    </r>
  </si>
  <si>
    <r>
      <rPr>
        <b/>
        <sz val="10"/>
        <color rgb="FF666666"/>
        <rFont val="BBVABentonSansLight"/>
        <family val="3"/>
        <scheme val="minor"/>
      </rPr>
      <t xml:space="preserve">Table 41. </t>
    </r>
    <r>
      <rPr>
        <sz val="10"/>
        <color rgb="FF666666"/>
        <rFont val="BBVABentonSansLight"/>
        <family val="3"/>
        <scheme val="minor"/>
      </rPr>
      <t xml:space="preserve">EU CCR6 -  Credit derivatives exposures </t>
    </r>
    <r>
      <rPr>
        <sz val="10"/>
        <color theme="5"/>
        <rFont val="BBVABentonSansLight"/>
        <family val="3"/>
        <scheme val="minor"/>
      </rPr>
      <t>(Million Euros. 12-31-18)</t>
    </r>
  </si>
  <si>
    <r>
      <rPr>
        <b/>
        <sz val="10"/>
        <color rgb="FF666666"/>
        <rFont val="BBVABentonSansLight"/>
        <family val="3"/>
        <scheme val="minor"/>
      </rPr>
      <t xml:space="preserve">Table 42. </t>
    </r>
    <r>
      <rPr>
        <sz val="10"/>
        <color rgb="FF666666"/>
        <rFont val="BBVABentonSansLight"/>
        <family val="3"/>
        <scheme val="minor"/>
      </rPr>
      <t xml:space="preserve">EU CCR2 -  CVA Capital Charge </t>
    </r>
    <r>
      <rPr>
        <sz val="10"/>
        <color theme="5"/>
        <rFont val="BBVABentonSansLight"/>
        <family val="3"/>
        <scheme val="minor"/>
      </rPr>
      <t>(Million Euros. 12-31-18)</t>
    </r>
  </si>
  <si>
    <r>
      <rPr>
        <b/>
        <sz val="10"/>
        <color rgb="FF666666"/>
        <rFont val="BBVABentonSansLight"/>
        <family val="3"/>
        <scheme val="minor"/>
      </rPr>
      <t xml:space="preserve">Table 43. </t>
    </r>
    <r>
      <rPr>
        <sz val="10"/>
        <color rgb="FF666666"/>
        <rFont val="BBVABentonSansLight"/>
        <family val="3"/>
        <scheme val="minor"/>
      </rPr>
      <t xml:space="preserve">Variations in terms of RWAs of CVA </t>
    </r>
    <r>
      <rPr>
        <sz val="10"/>
        <color theme="5"/>
        <rFont val="BBVABentonSansLight"/>
        <family val="3"/>
        <scheme val="minor"/>
      </rPr>
      <t>(Million Euros. 12-31-18)</t>
    </r>
  </si>
  <si>
    <r>
      <rPr>
        <b/>
        <sz val="10"/>
        <color rgb="FF666666"/>
        <rFont val="BBVABentonSansLight"/>
        <family val="3"/>
        <scheme val="minor"/>
      </rPr>
      <t xml:space="preserve">Table 44. </t>
    </r>
    <r>
      <rPr>
        <sz val="10"/>
        <color rgb="FF666666"/>
        <rFont val="BBVABentonSansLight"/>
        <family val="3"/>
        <scheme val="minor"/>
      </rPr>
      <t xml:space="preserve">EU CCR8 -  Exposures to CCPs </t>
    </r>
    <r>
      <rPr>
        <sz val="10"/>
        <color theme="5"/>
        <rFont val="BBVABentonSansLight"/>
        <family val="3"/>
        <scheme val="minor"/>
      </rPr>
      <t>(Million Euros. 12-31-18)</t>
    </r>
  </si>
  <si>
    <t>Non-trading financial assets mandatorily at fair value through profit or loss</t>
  </si>
  <si>
    <t>Financial assets at fair value through accumulated other comprehensive income</t>
  </si>
  <si>
    <t>Financial assets at amortized cost</t>
  </si>
  <si>
    <t>Total Assets</t>
  </si>
  <si>
    <t>Other financial liabilities designated at fair value through profit or loss</t>
  </si>
  <si>
    <t>Liabilities under insurance and reinsurance contracts</t>
  </si>
  <si>
    <t>Assets under insurance and reinsurance contracts</t>
  </si>
  <si>
    <t>Total liabilities</t>
  </si>
  <si>
    <t>Less: treasury shares</t>
  </si>
  <si>
    <t>Profit or loss atributable to owners of the parent</t>
  </si>
  <si>
    <t>Less: interim dividend</t>
  </si>
  <si>
    <t>Accumulated other comprehensive income (loss)</t>
  </si>
  <si>
    <t>Minority interest (non-controlling interest)</t>
  </si>
  <si>
    <t>Total equity and total liabilities</t>
  </si>
  <si>
    <t>Liabilities included in disposal groups clasified as held for sale</t>
  </si>
  <si>
    <t>Current tax liabilities and  deferred tax liabilities (DTL)</t>
  </si>
  <si>
    <r>
      <t xml:space="preserve">Financial assets held for trading </t>
    </r>
    <r>
      <rPr>
        <vertAlign val="superscript"/>
        <sz val="10"/>
        <color theme="2"/>
        <rFont val="BBVABentonSansLight"/>
        <family val="3"/>
        <scheme val="minor"/>
      </rPr>
      <t>(2)</t>
    </r>
  </si>
  <si>
    <r>
      <t xml:space="preserve">Tax assets </t>
    </r>
    <r>
      <rPr>
        <vertAlign val="superscript"/>
        <sz val="10"/>
        <color theme="2"/>
        <rFont val="BBVABentonSansLight"/>
        <family val="3"/>
        <scheme val="minor"/>
      </rPr>
      <t>(3)</t>
    </r>
  </si>
  <si>
    <r>
      <t xml:space="preserve">Other assets </t>
    </r>
    <r>
      <rPr>
        <vertAlign val="superscript"/>
        <sz val="10"/>
        <color theme="2"/>
        <rFont val="BBVABentonSansLight"/>
        <family val="3"/>
        <scheme val="minor"/>
      </rPr>
      <t>(4)</t>
    </r>
  </si>
  <si>
    <r>
      <t xml:space="preserve">Financial liabilities held for trading </t>
    </r>
    <r>
      <rPr>
        <vertAlign val="superscript"/>
        <sz val="10"/>
        <color theme="2"/>
        <rFont val="BBVABentonSansLight"/>
        <family val="3"/>
        <scheme val="minor"/>
      </rPr>
      <t>(2)</t>
    </r>
  </si>
  <si>
    <r>
      <t>Tax liabilities</t>
    </r>
    <r>
      <rPr>
        <vertAlign val="superscript"/>
        <sz val="10"/>
        <color theme="2"/>
        <rFont val="BBVABentonSansLight"/>
        <family val="3"/>
        <scheme val="minor"/>
      </rPr>
      <t>(3)</t>
    </r>
  </si>
  <si>
    <t>(1) For the purpose of the table, when a single item is associated with the capital requirements according to more than one risk framework, it is showed in all the columns corresponding to the capital requirements to which it is associated. As a result, the sum of the values ​​of the columns by type of risk may be greater than the carrying value according to the scope of regulatory consolidation.</t>
  </si>
  <si>
    <t>Financial assets designated at fair value through other comprehensive income</t>
  </si>
  <si>
    <t>Liabilities carrying value amount under regulatory scope of consolidation</t>
  </si>
  <si>
    <r>
      <t xml:space="preserve">Accounting Provisions </t>
    </r>
    <r>
      <rPr>
        <vertAlign val="superscript"/>
        <sz val="10"/>
        <color theme="2"/>
        <rFont val="BBVABentonSansLight"/>
        <family val="3"/>
        <scheme val="minor"/>
      </rPr>
      <t>(1)</t>
    </r>
  </si>
  <si>
    <t>(1) Includes provisions for exposures to credit risk via advanced method.  The provisions of the credit risk exposures via standard method amounting to 8,022 ​​million euros are not included.</t>
  </si>
  <si>
    <t>c)      Other accumulated earnings</t>
  </si>
  <si>
    <r>
      <t xml:space="preserve">09-30-2018 </t>
    </r>
    <r>
      <rPr>
        <b/>
        <vertAlign val="superscript"/>
        <sz val="10"/>
        <color theme="1"/>
        <rFont val="BBVABentonSansLight"/>
        <family val="3"/>
        <scheme val="minor"/>
      </rPr>
      <t>(1)</t>
    </r>
  </si>
  <si>
    <r>
      <rPr>
        <sz val="10"/>
        <color rgb="FF1D1D1B"/>
        <rFont val="BBVABentonSansLight"/>
        <family val="3"/>
        <scheme val="minor"/>
      </rPr>
      <t xml:space="preserve">Of which the foundation IRB (FIRB) approach </t>
    </r>
    <r>
      <rPr>
        <vertAlign val="superscript"/>
        <sz val="10"/>
        <color rgb="FF1D1D1B"/>
        <rFont val="BBVABentonSansLight"/>
        <family val="3"/>
        <scheme val="minor"/>
      </rPr>
      <t>(6)</t>
    </r>
  </si>
  <si>
    <t>(1) Risk-weighted assets according to the transitional period (phased-in)</t>
  </si>
  <si>
    <r>
      <t xml:space="preserve">Credit Risk Exposure </t>
    </r>
    <r>
      <rPr>
        <sz val="10"/>
        <color theme="5"/>
        <rFont val="BBVABentonSansLight"/>
        <family val="3"/>
        <scheme val="minor"/>
      </rPr>
      <t>(Million Euros. 12-31-17)</t>
    </r>
  </si>
  <si>
    <t>Farming, forestry and fishing</t>
  </si>
  <si>
    <t>Manufacturing Industry</t>
  </si>
  <si>
    <t>Energy supply</t>
  </si>
  <si>
    <r>
      <t xml:space="preserve">Loans </t>
    </r>
    <r>
      <rPr>
        <vertAlign val="superscript"/>
        <sz val="10"/>
        <color theme="2"/>
        <rFont val="BBVABentonSansLight"/>
        <family val="3"/>
        <scheme val="minor"/>
      </rPr>
      <t>(2)</t>
    </r>
  </si>
  <si>
    <r>
      <t xml:space="preserve">EU CR1-D - Ageing of past-due exposures </t>
    </r>
    <r>
      <rPr>
        <sz val="10"/>
        <color theme="5"/>
        <rFont val="BBVABentonSansLight"/>
        <family val="3"/>
        <scheme val="minor"/>
      </rPr>
      <t>(Million Euros. 12-31-17)</t>
    </r>
  </si>
  <si>
    <t>12/31//2017</t>
  </si>
  <si>
    <t>12/31//2018</t>
  </si>
  <si>
    <t>IFRS9 Impact</t>
  </si>
  <si>
    <r>
      <rPr>
        <b/>
        <sz val="10"/>
        <color rgb="FF08467A"/>
        <rFont val="BBVABentonSansLight"/>
        <family val="3"/>
        <scheme val="minor"/>
      </rPr>
      <t xml:space="preserve">Gross carrying value defaulted exposures </t>
    </r>
    <r>
      <rPr>
        <b/>
        <vertAlign val="superscript"/>
        <sz val="10"/>
        <color rgb="FF08467A"/>
        <rFont val="BBVABentonSansLight"/>
        <family val="3"/>
        <scheme val="minor"/>
      </rPr>
      <t>(2)</t>
    </r>
  </si>
  <si>
    <t>(1) Counterparty credit risk is included, but securitisation exposures are excluded.</t>
  </si>
  <si>
    <r>
      <t xml:space="preserve">EU CR1-E - Non-performing and forborne exposures </t>
    </r>
    <r>
      <rPr>
        <sz val="10"/>
        <color theme="5"/>
        <rFont val="BBVABentonSansLight"/>
        <family val="3"/>
        <scheme val="minor"/>
      </rPr>
      <t>(Million Euros. 12-31-17)</t>
    </r>
  </si>
  <si>
    <r>
      <t xml:space="preserve">Standardised approach: exposure values before application of credit risk mitigation techinques </t>
    </r>
    <r>
      <rPr>
        <sz val="10"/>
        <color theme="5"/>
        <rFont val="BBVABentonSansLight"/>
        <family val="3"/>
        <scheme val="minor"/>
      </rPr>
      <t>(Million Euros. 12-31-17)</t>
    </r>
  </si>
  <si>
    <r>
      <t xml:space="preserve">Of which: unrated </t>
    </r>
    <r>
      <rPr>
        <b/>
        <vertAlign val="superscript"/>
        <sz val="10"/>
        <color theme="1"/>
        <rFont val="BBVABentonSansLight"/>
        <family val="3"/>
        <scheme val="minor"/>
      </rPr>
      <t>(1)</t>
    </r>
  </si>
  <si>
    <t>100,00 (Default)</t>
  </si>
  <si>
    <r>
      <t>Prudential portfolios for FIRB approach </t>
    </r>
    <r>
      <rPr>
        <b/>
        <vertAlign val="superscript"/>
        <sz val="10"/>
        <color theme="0"/>
        <rFont val="BBVABentonSansLight"/>
        <family val="3"/>
        <scheme val="minor"/>
      </rPr>
      <t>(6)</t>
    </r>
  </si>
  <si>
    <r>
      <t>PD Scale as of 12-31-17</t>
    </r>
    <r>
      <rPr>
        <b/>
        <vertAlign val="superscript"/>
        <sz val="10"/>
        <color theme="1"/>
        <rFont val="BBVABentonSansLight"/>
        <family val="3"/>
        <scheme val="minor"/>
      </rPr>
      <t xml:space="preserve"> (1)</t>
    </r>
  </si>
  <si>
    <t>0.09&lt;0.11</t>
  </si>
  <si>
    <t>0.11&lt;0.17</t>
  </si>
  <si>
    <t>0.17&lt;0.24</t>
  </si>
  <si>
    <t>0.29&lt;0.39</t>
  </si>
  <si>
    <t>0.39&lt;0.67</t>
  </si>
  <si>
    <t>0.67&lt;1.16</t>
  </si>
  <si>
    <t>1.16&lt;1.94</t>
  </si>
  <si>
    <t>1.94&lt;3.35</t>
  </si>
  <si>
    <t>3.35&lt;5.81</t>
  </si>
  <si>
    <t>5.81&lt;11.61</t>
  </si>
  <si>
    <t>11.61&lt;100.00</t>
  </si>
  <si>
    <t>100.00 (default)</t>
  </si>
  <si>
    <t>BANCOMER</t>
  </si>
  <si>
    <r>
      <t xml:space="preserve">EU CR9 - IRB approach - Backtesting of PD per exposure class - Bancomer </t>
    </r>
    <r>
      <rPr>
        <sz val="10"/>
        <color theme="5"/>
        <rFont val="BBVABentonSansLight"/>
        <family val="3"/>
        <scheme val="minor"/>
      </rPr>
      <t>(Million Euros. 12-31-18)</t>
    </r>
  </si>
  <si>
    <r>
      <t xml:space="preserve">EU CR9 - IRB approach - Backtesting of PD per exposure class - Ireland </t>
    </r>
    <r>
      <rPr>
        <sz val="10"/>
        <color theme="5"/>
        <rFont val="BBVABentonSansLight"/>
        <family val="3"/>
        <scheme val="minor"/>
      </rPr>
      <t>(Million Euros. 12-31-18)</t>
    </r>
  </si>
  <si>
    <t>BBVA IRELAND</t>
  </si>
  <si>
    <t>0.24&lt;0.39</t>
  </si>
  <si>
    <r>
      <rPr>
        <sz val="10"/>
        <color rgb="FF1D1D1B"/>
        <rFont val="BBVABentonSansLight"/>
        <family val="3"/>
        <scheme val="minor"/>
      </rPr>
      <t xml:space="preserve">SFTs </t>
    </r>
    <r>
      <rPr>
        <vertAlign val="superscript"/>
        <sz val="10"/>
        <color rgb="FF1D1D1B"/>
        <rFont val="BBVABentonSansLight"/>
        <family val="3"/>
        <scheme val="minor"/>
      </rPr>
      <t>(3)</t>
    </r>
  </si>
  <si>
    <r>
      <t xml:space="preserve">EU CCR3 - Standardised approach - CCR exposures by regulatory portfolio and risk </t>
    </r>
    <r>
      <rPr>
        <sz val="10"/>
        <color theme="5"/>
        <rFont val="BBVABentonSansLight"/>
        <family val="3"/>
        <scheme val="minor"/>
      </rPr>
      <t>(Million Euros. 12-31-17)</t>
    </r>
  </si>
  <si>
    <r>
      <t>Prudential Portfolio- FIRB method </t>
    </r>
    <r>
      <rPr>
        <b/>
        <vertAlign val="superscript"/>
        <sz val="10"/>
        <color theme="0"/>
        <rFont val="BBVABentonSansLight"/>
        <family val="3"/>
        <scheme val="minor"/>
      </rPr>
      <t>(5)</t>
    </r>
  </si>
  <si>
    <t>Exposures to QCCPs (total)</t>
  </si>
  <si>
    <r>
      <t xml:space="preserve">1250% </t>
    </r>
    <r>
      <rPr>
        <b/>
        <vertAlign val="superscript"/>
        <sz val="10"/>
        <color theme="1"/>
        <rFont val="BBVABentonSansLight"/>
        <family val="3"/>
        <scheme val="minor"/>
      </rPr>
      <t>(1)</t>
    </r>
  </si>
  <si>
    <r>
      <t xml:space="preserve">Breakdown of securitized balances by type of asset </t>
    </r>
    <r>
      <rPr>
        <sz val="10"/>
        <color theme="5"/>
        <rFont val="BBVABentonSansLight"/>
        <family val="3"/>
        <scheme val="minor"/>
      </rPr>
      <t>(Million Euros. 12-31-17)</t>
    </r>
  </si>
  <si>
    <t xml:space="preserve">  Mid-market value</t>
  </si>
  <si>
    <t xml:space="preserve">  Close-out cost</t>
  </si>
  <si>
    <t xml:space="preserve">  Concentration</t>
  </si>
  <si>
    <t>Diversification Adjustment</t>
  </si>
  <si>
    <r>
      <t xml:space="preserve">EU-MR3 - IMA values for trading portfolios </t>
    </r>
    <r>
      <rPr>
        <sz val="10"/>
        <color theme="5"/>
        <rFont val="BBVABentonSansLight"/>
        <family val="3"/>
        <scheme val="minor"/>
      </rPr>
      <t>(Million Euros. 12-31-17)</t>
    </r>
  </si>
  <si>
    <r>
      <t>IMA values for trading portfolios (2018) </t>
    </r>
    <r>
      <rPr>
        <b/>
        <vertAlign val="superscript"/>
        <sz val="10"/>
        <color theme="1"/>
        <rFont val="BBVABentonSansLight"/>
        <family val="3"/>
        <scheme val="minor"/>
      </rPr>
      <t>(1)</t>
    </r>
  </si>
  <si>
    <r>
      <t>IMA values for trading portfolios (2017) </t>
    </r>
    <r>
      <rPr>
        <b/>
        <vertAlign val="superscript"/>
        <sz val="10"/>
        <color theme="1"/>
        <rFont val="BBVABentonSansLight"/>
        <family val="3"/>
        <scheme val="minor"/>
      </rPr>
      <t>(1)</t>
    </r>
  </si>
  <si>
    <r>
      <t xml:space="preserve">EU MR2-A - Market risk under the IMA </t>
    </r>
    <r>
      <rPr>
        <sz val="10"/>
        <color theme="5"/>
        <rFont val="BBVABentonSansLight"/>
        <family val="3"/>
        <scheme val="minor"/>
      </rPr>
      <t>(Million Euros. 12-31-17)</t>
    </r>
  </si>
  <si>
    <r>
      <t>Impact on net interest income</t>
    </r>
    <r>
      <rPr>
        <b/>
        <vertAlign val="superscript"/>
        <sz val="10"/>
        <color theme="1"/>
        <rFont val="BBVABentonSansLight"/>
        <family val="3"/>
        <scheme val="minor"/>
      </rPr>
      <t>(1)</t>
    </r>
  </si>
  <si>
    <r>
      <t>Impact on economic value</t>
    </r>
    <r>
      <rPr>
        <b/>
        <vertAlign val="superscript"/>
        <sz val="10"/>
        <color theme="1"/>
        <rFont val="BBVABentonSansLight"/>
        <family val="3"/>
        <scheme val="minor"/>
      </rPr>
      <t>(2)</t>
    </r>
  </si>
  <si>
    <r>
      <t>Europe</t>
    </r>
    <r>
      <rPr>
        <vertAlign val="superscript"/>
        <sz val="10"/>
        <color theme="2"/>
        <rFont val="BBVABentonSansLight"/>
        <family val="3"/>
        <scheme val="minor"/>
      </rPr>
      <t xml:space="preserve"> (3)</t>
    </r>
  </si>
  <si>
    <t>(1) Percentage of the projected "1 year" interest margin of each unit .</t>
  </si>
  <si>
    <t>(2) Percentage of Core Capital per unit.</t>
  </si>
  <si>
    <t>(3) In Europe it is considered that rate will move further downward to levels more negative than the current ones.</t>
  </si>
  <si>
    <r>
      <t>Compass</t>
    </r>
    <r>
      <rPr>
        <vertAlign val="superscript"/>
        <sz val="10"/>
        <color theme="2"/>
        <rFont val="BBVABentonSansLight"/>
        <family val="3"/>
        <scheme val="minor"/>
      </rPr>
      <t>(1)</t>
    </r>
  </si>
  <si>
    <t>Other LMU</t>
  </si>
  <si>
    <t>LCR main LMU </t>
  </si>
  <si>
    <t>Broadly&gt;100%</t>
  </si>
  <si>
    <t>(1) Calculated according local regulation (Fed Modified LCR).</t>
  </si>
  <si>
    <t xml:space="preserve"> -</t>
  </si>
  <si>
    <t>Ana Peralta Moreno</t>
  </si>
  <si>
    <r>
      <rPr>
        <b/>
        <sz val="10"/>
        <color rgb="FF666666"/>
        <rFont val="BBVABentonSansLight"/>
        <family val="3"/>
        <scheme val="minor"/>
      </rPr>
      <t xml:space="preserve">Table 48. </t>
    </r>
    <r>
      <rPr>
        <sz val="10"/>
        <color rgb="FF666666"/>
        <rFont val="BBVABentonSansLight"/>
        <family val="3"/>
        <scheme val="minor"/>
      </rPr>
      <t xml:space="preserve">Breakdown of securitized balances by type of asset </t>
    </r>
    <r>
      <rPr>
        <sz val="10"/>
        <color theme="5"/>
        <rFont val="BBVABentonSansLight"/>
        <family val="3"/>
        <scheme val="minor"/>
      </rPr>
      <t>(Million Euros. 12-31-18)</t>
    </r>
  </si>
  <si>
    <r>
      <rPr>
        <b/>
        <sz val="10"/>
        <color rgb="FF666666"/>
        <rFont val="BBVABentonSansLight"/>
        <family val="3"/>
        <scheme val="minor"/>
      </rPr>
      <t xml:space="preserve">Table 49. </t>
    </r>
    <r>
      <rPr>
        <sz val="10"/>
        <color rgb="FF666666"/>
        <rFont val="BBVABentonSansLight"/>
        <family val="3"/>
        <scheme val="minor"/>
      </rPr>
      <t xml:space="preserve">Outstanding balance corresponding to the underlying assets of the Group's originated securitisations, in which risk transfer criteria are not fulfilled </t>
    </r>
    <r>
      <rPr>
        <sz val="10"/>
        <color theme="5"/>
        <rFont val="BBVABentonSansLight"/>
        <family val="3"/>
        <scheme val="minor"/>
      </rPr>
      <t>(Million Euros. 12-31-18)</t>
    </r>
  </si>
  <si>
    <r>
      <rPr>
        <b/>
        <sz val="10"/>
        <color rgb="FF666666"/>
        <rFont val="BBVABentonSansLight"/>
        <family val="3"/>
        <scheme val="minor"/>
      </rPr>
      <t xml:space="preserve">Table 50. </t>
    </r>
    <r>
      <rPr>
        <sz val="10"/>
        <color rgb="FF666666"/>
        <rFont val="BBVABentonSansLight"/>
        <family val="3"/>
        <scheme val="minor"/>
      </rPr>
      <t xml:space="preserve">Exposure covered with financial guarantees and other collateral calculated using the standardised and advanced approaches </t>
    </r>
    <r>
      <rPr>
        <sz val="10"/>
        <color theme="5"/>
        <rFont val="BBVABentonSansLight"/>
        <family val="3"/>
        <scheme val="minor"/>
      </rPr>
      <t>(Million Euros. 
12-31-18)</t>
    </r>
  </si>
  <si>
    <r>
      <rPr>
        <b/>
        <sz val="10"/>
        <color rgb="FF666666"/>
        <rFont val="BBVABentonSansLight"/>
        <family val="3"/>
        <scheme val="minor"/>
      </rPr>
      <t xml:space="preserve">Table 51. </t>
    </r>
    <r>
      <rPr>
        <sz val="10"/>
        <color rgb="FF666666"/>
        <rFont val="BBVABentonSansLight"/>
        <family val="3"/>
        <scheme val="minor"/>
      </rPr>
      <t xml:space="preserve">Exposure covered by personal guarantees. Standardised and advanced approach </t>
    </r>
    <r>
      <rPr>
        <sz val="10"/>
        <color theme="5"/>
        <rFont val="BBVABentonSansLight"/>
        <family val="3"/>
        <scheme val="minor"/>
      </rPr>
      <t>(Million Euros. 
12-31-18)</t>
    </r>
  </si>
  <si>
    <r>
      <rPr>
        <b/>
        <sz val="10"/>
        <color rgb="FF666666"/>
        <rFont val="BBVABentonSansLight"/>
        <family val="3"/>
        <scheme val="minor"/>
      </rPr>
      <t xml:space="preserve">Table 52. </t>
    </r>
    <r>
      <rPr>
        <sz val="10"/>
        <color rgb="FF666666"/>
        <rFont val="BBVABentonSansLight"/>
        <family val="3"/>
        <scheme val="minor"/>
      </rPr>
      <t xml:space="preserve">CR3 - CRM techniques - overview </t>
    </r>
    <r>
      <rPr>
        <vertAlign val="superscript"/>
        <sz val="10"/>
        <color rgb="FF666666"/>
        <rFont val="BBVABentonSansLight"/>
        <family val="3"/>
        <scheme val="minor"/>
      </rPr>
      <t>(1)</t>
    </r>
    <r>
      <rPr>
        <sz val="10"/>
        <color rgb="FF666666"/>
        <rFont val="BBVABentonSansLight"/>
        <family val="3"/>
        <scheme val="minor"/>
      </rPr>
      <t xml:space="preserve">  </t>
    </r>
    <r>
      <rPr>
        <sz val="10"/>
        <color theme="5"/>
        <rFont val="BBVABentonSansLight"/>
        <family val="3"/>
        <scheme val="minor"/>
      </rPr>
      <t>(Million Euros. 12-31-18)</t>
    </r>
  </si>
  <si>
    <r>
      <rPr>
        <b/>
        <sz val="10"/>
        <color rgb="FF666666"/>
        <rFont val="BBVABentonSansLight"/>
        <family val="3"/>
        <scheme val="minor"/>
      </rPr>
      <t xml:space="preserve">Table 53. </t>
    </r>
    <r>
      <rPr>
        <sz val="10"/>
        <color rgb="FF666666"/>
        <rFont val="BBVABentonSansLight"/>
        <family val="3"/>
        <scheme val="minor"/>
      </rPr>
      <t xml:space="preserve">Breakdown of RWA density by geographical area and approach </t>
    </r>
    <r>
      <rPr>
        <sz val="10"/>
        <color theme="5"/>
        <rFont val="BBVABentonSansLight"/>
        <family val="3"/>
        <scheme val="minor"/>
      </rPr>
      <t>(Million Euros. 12-31-18)</t>
    </r>
  </si>
  <si>
    <r>
      <rPr>
        <b/>
        <sz val="10"/>
        <color rgb="FF666666"/>
        <rFont val="BBVABentonSansLight"/>
        <family val="3"/>
        <scheme val="minor"/>
      </rPr>
      <t xml:space="preserve">Table 54. </t>
    </r>
    <r>
      <rPr>
        <sz val="10"/>
        <color rgb="FF666666"/>
        <rFont val="BBVABentonSansLight"/>
        <family val="3"/>
        <scheme val="minor"/>
      </rPr>
      <t xml:space="preserve">EU-MR1 - Market risk under the standardised approach </t>
    </r>
    <r>
      <rPr>
        <sz val="10"/>
        <color theme="5"/>
        <rFont val="BBVABentonSansLight"/>
        <family val="3"/>
        <scheme val="minor"/>
      </rPr>
      <t>(Million Euros. 12-31-18)</t>
    </r>
  </si>
  <si>
    <r>
      <rPr>
        <b/>
        <sz val="10"/>
        <color rgb="FF666666"/>
        <rFont val="BBVABentonSansLight"/>
        <family val="3"/>
        <scheme val="minor"/>
      </rPr>
      <t xml:space="preserve">Table 56. </t>
    </r>
    <r>
      <rPr>
        <sz val="10"/>
        <color rgb="FF666666"/>
        <rFont val="BBVABentonSansLight"/>
        <family val="3"/>
        <scheme val="minor"/>
      </rPr>
      <t xml:space="preserve">EU-MR3 - IMA values for trading portfolios </t>
    </r>
    <r>
      <rPr>
        <sz val="10"/>
        <color theme="5"/>
        <rFont val="BBVABentonSansLight"/>
        <family val="3"/>
        <scheme val="minor"/>
      </rPr>
      <t>(Million Euros. 12-31-18)</t>
    </r>
  </si>
  <si>
    <r>
      <rPr>
        <b/>
        <sz val="10"/>
        <color rgb="FF666666"/>
        <rFont val="BBVABentonSansLight"/>
        <family val="3"/>
        <scheme val="minor"/>
      </rPr>
      <t xml:space="preserve">Table 57. </t>
    </r>
    <r>
      <rPr>
        <sz val="10"/>
        <color rgb="FF666666"/>
        <rFont val="BBVABentonSansLight"/>
        <family val="3"/>
        <scheme val="minor"/>
      </rPr>
      <t xml:space="preserve">Trading Book. VaR without smoothing by risk factors </t>
    </r>
    <r>
      <rPr>
        <sz val="10"/>
        <color theme="5"/>
        <rFont val="BBVABentonSansLight"/>
        <family val="3"/>
        <scheme val="minor"/>
      </rPr>
      <t>(Million Euros. 12-31-18)</t>
    </r>
  </si>
  <si>
    <r>
      <rPr>
        <b/>
        <sz val="10"/>
        <color rgb="FF666666"/>
        <rFont val="BBVABentonSansLight"/>
        <family val="3"/>
        <scheme val="minor"/>
      </rPr>
      <t xml:space="preserve">Table 58. </t>
    </r>
    <r>
      <rPr>
        <sz val="10"/>
        <color rgb="FF666666"/>
        <rFont val="BBVABentonSansLight"/>
        <family val="3"/>
        <scheme val="minor"/>
      </rPr>
      <t xml:space="preserve">EU MR2-A - Market risk under the IMA </t>
    </r>
    <r>
      <rPr>
        <sz val="10"/>
        <color theme="5"/>
        <rFont val="BBVABentonSansLight"/>
        <family val="3"/>
        <scheme val="minor"/>
      </rPr>
      <t>(Million Euros. 12-31-18)</t>
    </r>
  </si>
  <si>
    <r>
      <rPr>
        <b/>
        <sz val="10"/>
        <color rgb="FF666666"/>
        <rFont val="BBVABentonSansLight"/>
        <family val="3"/>
        <scheme val="minor"/>
      </rPr>
      <t xml:space="preserve">Table 59. </t>
    </r>
    <r>
      <rPr>
        <sz val="10"/>
        <color rgb="FF666666"/>
        <rFont val="BBVABentonSansLight"/>
        <family val="3"/>
        <scheme val="minor"/>
      </rPr>
      <t xml:space="preserve">EU MR2-B - RWA flow statements of market risk exposures under the IMA </t>
    </r>
    <r>
      <rPr>
        <sz val="10"/>
        <color theme="5"/>
        <rFont val="BBVABentonSansLight"/>
        <family val="3"/>
        <scheme val="minor"/>
      </rPr>
      <t>(Million Euros. 12-31-18)</t>
    </r>
  </si>
  <si>
    <r>
      <rPr>
        <b/>
        <sz val="10"/>
        <color rgb="FF666666"/>
        <rFont val="BBVABentonSansLight"/>
        <family val="3"/>
        <scheme val="minor"/>
      </rPr>
      <t xml:space="preserve">Table 60. </t>
    </r>
    <r>
      <rPr>
        <sz val="10"/>
        <color rgb="FF666666"/>
        <rFont val="BBVABentonSansLight"/>
        <family val="3"/>
        <scheme val="minor"/>
      </rPr>
      <t xml:space="preserve">Trading Book. Impact on earnings in Lehman scenario </t>
    </r>
    <r>
      <rPr>
        <sz val="10"/>
        <color theme="5"/>
        <rFont val="BBVABentonSansLight"/>
        <family val="3"/>
        <scheme val="minor"/>
      </rPr>
      <t>(Million Euros. 12-31-18)</t>
    </r>
  </si>
  <si>
    <r>
      <rPr>
        <b/>
        <sz val="10"/>
        <color rgb="FF666666"/>
        <rFont val="BBVABentonSansLight"/>
        <family val="3"/>
        <scheme val="minor"/>
      </rPr>
      <t xml:space="preserve">Table 61. </t>
    </r>
    <r>
      <rPr>
        <sz val="10"/>
        <color rgb="FF666666"/>
        <rFont val="BBVABentonSansLight"/>
        <family val="3"/>
        <scheme val="minor"/>
      </rPr>
      <t xml:space="preserve">Trading Book. Stress resampling </t>
    </r>
    <r>
      <rPr>
        <sz val="10"/>
        <color theme="5"/>
        <rFont val="BBVABentonSansLight"/>
        <family val="3"/>
        <scheme val="minor"/>
      </rPr>
      <t>(Million Euros. 12-31-18)</t>
    </r>
  </si>
  <si>
    <r>
      <rPr>
        <b/>
        <sz val="10"/>
        <color rgb="FF666666"/>
        <rFont val="BBVABentonSansLight"/>
        <family val="3"/>
        <scheme val="minor"/>
      </rPr>
      <t xml:space="preserve">Table 62. </t>
    </r>
    <r>
      <rPr>
        <sz val="10"/>
        <color rgb="FF666666"/>
        <rFont val="BBVABentonSansLight"/>
        <family val="3"/>
        <scheme val="minor"/>
      </rPr>
      <t xml:space="preserve">Breakdown of book value, EAD and RWAs of equity investments and capital instruments </t>
    </r>
    <r>
      <rPr>
        <sz val="10"/>
        <color theme="5"/>
        <rFont val="BBVABentonSansLight"/>
        <family val="3"/>
        <scheme val="minor"/>
      </rPr>
      <t>(Million Euros. 12-31-18)</t>
    </r>
  </si>
  <si>
    <r>
      <rPr>
        <b/>
        <sz val="10"/>
        <color rgb="FF666666"/>
        <rFont val="BBVABentonSansLight"/>
        <family val="3"/>
        <scheme val="minor"/>
      </rPr>
      <t xml:space="preserve">Table 63. </t>
    </r>
    <r>
      <rPr>
        <sz val="10"/>
        <color rgb="FF666666"/>
        <rFont val="BBVABentonSansLight"/>
        <family val="3"/>
        <scheme val="minor"/>
      </rPr>
      <t xml:space="preserve">Exposure in equity investments and capital instruments </t>
    </r>
    <r>
      <rPr>
        <sz val="10"/>
        <color theme="5"/>
        <rFont val="BBVABentonSansLight"/>
        <family val="3"/>
        <scheme val="minor"/>
      </rPr>
      <t>(Million Euros. 12-31-18)</t>
    </r>
  </si>
  <si>
    <r>
      <rPr>
        <b/>
        <sz val="10"/>
        <color rgb="FF666666"/>
        <rFont val="BBVABentonSansLight"/>
        <family val="3"/>
        <scheme val="minor"/>
      </rPr>
      <t xml:space="preserve">Table 64. </t>
    </r>
    <r>
      <rPr>
        <sz val="10"/>
        <color rgb="FF666666"/>
        <rFont val="BBVABentonSansLight"/>
        <family val="3"/>
        <scheme val="minor"/>
      </rPr>
      <t xml:space="preserve">Breakdown of RWAs, equity investments and capital instruments by applicable approach </t>
    </r>
    <r>
      <rPr>
        <sz val="10"/>
        <color theme="5"/>
        <rFont val="BBVABentonSansLight"/>
        <family val="3"/>
        <scheme val="minor"/>
      </rPr>
      <t>(Million Euros. 12-31-18)</t>
    </r>
  </si>
  <si>
    <r>
      <rPr>
        <b/>
        <sz val="10"/>
        <color rgb="FF666666"/>
        <rFont val="BBVABentonSansLight"/>
        <family val="3"/>
        <scheme val="minor"/>
      </rPr>
      <t>Table 65.</t>
    </r>
    <r>
      <rPr>
        <sz val="10"/>
        <color rgb="FF666666"/>
        <rFont val="BBVABentonSansLight"/>
        <family val="3"/>
        <scheme val="minor"/>
      </rPr>
      <t xml:space="preserve">Variation in RWAs for Equity Risk </t>
    </r>
    <r>
      <rPr>
        <sz val="10"/>
        <color theme="5"/>
        <rFont val="BBVABentonSansLight"/>
        <family val="3"/>
        <scheme val="minor"/>
      </rPr>
      <t>(Million Euros. 12-31-18)</t>
    </r>
  </si>
  <si>
    <r>
      <rPr>
        <b/>
        <sz val="10"/>
        <color rgb="FF666666"/>
        <rFont val="BBVABentonSansLight"/>
        <family val="3"/>
        <scheme val="minor"/>
      </rPr>
      <t xml:space="preserve">Table 66. </t>
    </r>
    <r>
      <rPr>
        <sz val="10"/>
        <color rgb="FF666666"/>
        <rFont val="BBVABentonSansLight"/>
        <family val="3"/>
        <scheme val="minor"/>
      </rPr>
      <t xml:space="preserve">Realized profit ando loss from sales and settlements of equity investments and capital instruments </t>
    </r>
    <r>
      <rPr>
        <sz val="10"/>
        <color theme="5"/>
        <rFont val="BBVABentonSansLight"/>
        <family val="3"/>
        <scheme val="minor"/>
      </rPr>
      <t>(Million Euros. 12-31-18)</t>
    </r>
  </si>
  <si>
    <r>
      <rPr>
        <b/>
        <sz val="10"/>
        <color rgb="FF666666"/>
        <rFont val="BBVABentonSansLight"/>
        <family val="3"/>
        <scheme val="minor"/>
      </rPr>
      <t xml:space="preserve">Table 67. </t>
    </r>
    <r>
      <rPr>
        <sz val="10"/>
        <color rgb="FF666666"/>
        <rFont val="BBVABentonSansLight"/>
        <family val="3"/>
        <scheme val="minor"/>
      </rPr>
      <t xml:space="preserve">Valuation adjustments foor latent revaluation of equity investments and capital instruments </t>
    </r>
    <r>
      <rPr>
        <sz val="10"/>
        <color theme="5"/>
        <rFont val="BBVABentonSansLight"/>
        <family val="3"/>
        <scheme val="minor"/>
      </rPr>
      <t>(Million Euros. 12-31-18)</t>
    </r>
  </si>
  <si>
    <r>
      <rPr>
        <b/>
        <sz val="10"/>
        <color rgb="FF666666"/>
        <rFont val="BBVABentonSansLight"/>
        <family val="3"/>
        <scheme val="minor"/>
      </rPr>
      <t xml:space="preserve">Table 68. </t>
    </r>
    <r>
      <rPr>
        <sz val="10"/>
        <color rgb="FF666666"/>
        <rFont val="BBVABentonSansLight"/>
        <family val="3"/>
        <scheme val="minor"/>
      </rPr>
      <t xml:space="preserve">Variations in interest rates. Impact on net interest income and economic value  </t>
    </r>
    <r>
      <rPr>
        <sz val="10"/>
        <color theme="5"/>
        <rFont val="BBVABentonSansLight"/>
        <family val="3"/>
        <scheme val="minor"/>
      </rPr>
      <t>(Million Euros. 12-31-18)</t>
    </r>
  </si>
  <si>
    <r>
      <rPr>
        <b/>
        <sz val="10"/>
        <color rgb="FF666666"/>
        <rFont val="BBVABentonSansLight"/>
        <family val="3"/>
        <scheme val="minor"/>
      </rPr>
      <t xml:space="preserve">Table 69. </t>
    </r>
    <r>
      <rPr>
        <sz val="10"/>
        <color rgb="FF666666"/>
        <rFont val="BBVABentonSansLight"/>
        <family val="3"/>
        <scheme val="minor"/>
      </rPr>
      <t>Loan to Stable Customer Deposits (LtSCD)</t>
    </r>
  </si>
  <si>
    <r>
      <rPr>
        <b/>
        <sz val="10"/>
        <color rgb="FF666666"/>
        <rFont val="BBVABentonSansLight"/>
        <family val="3"/>
        <scheme val="minor"/>
      </rPr>
      <t xml:space="preserve">Table 70. </t>
    </r>
    <r>
      <rPr>
        <sz val="10"/>
        <color rgb="FF666666"/>
        <rFont val="BBVABentonSansLight"/>
        <family val="3"/>
        <scheme val="minor"/>
      </rPr>
      <t>LCR main LMU</t>
    </r>
  </si>
  <si>
    <r>
      <rPr>
        <b/>
        <sz val="10"/>
        <color rgb="FF666666"/>
        <rFont val="BBVABentonSansLight"/>
        <family val="3"/>
        <scheme val="minor"/>
      </rPr>
      <t xml:space="preserve">Table 71. </t>
    </r>
    <r>
      <rPr>
        <sz val="10"/>
        <color rgb="FF666666"/>
        <rFont val="BBVABentonSansLight"/>
        <family val="3"/>
        <scheme val="minor"/>
      </rPr>
      <t xml:space="preserve">Liquidity inflows. Residual maturities by contractual periods </t>
    </r>
    <r>
      <rPr>
        <sz val="10"/>
        <color theme="5"/>
        <rFont val="BBVABentonSansLight"/>
        <family val="3"/>
        <scheme val="minor"/>
      </rPr>
      <t>(Million Euros. 12-31-18)</t>
    </r>
  </si>
  <si>
    <r>
      <rPr>
        <b/>
        <sz val="10"/>
        <color rgb="FF666666"/>
        <rFont val="BBVABentonSansLight"/>
        <family val="3"/>
        <scheme val="minor"/>
      </rPr>
      <t xml:space="preserve">Table 72. </t>
    </r>
    <r>
      <rPr>
        <sz val="10"/>
        <color rgb="FF666666"/>
        <rFont val="BBVABentonSansLight"/>
        <family val="3"/>
        <scheme val="minor"/>
      </rPr>
      <t xml:space="preserve">Liquidity outflows. Residual maturities by contractual periods </t>
    </r>
    <r>
      <rPr>
        <sz val="10"/>
        <color theme="5"/>
        <rFont val="BBVABentonSansLight"/>
        <family val="3"/>
        <scheme val="minor"/>
      </rPr>
      <t>(Million Euros. 12-31-18)</t>
    </r>
  </si>
  <si>
    <r>
      <rPr>
        <b/>
        <sz val="10"/>
        <color rgb="FF666666"/>
        <rFont val="BBVABentonSansLight"/>
        <family val="3"/>
        <scheme val="minor"/>
      </rPr>
      <t xml:space="preserve">Table 73. </t>
    </r>
    <r>
      <rPr>
        <sz val="10"/>
        <color rgb="FF666666"/>
        <rFont val="BBVABentonSansLight"/>
        <family val="3"/>
        <scheme val="minor"/>
      </rPr>
      <t xml:space="preserve">Maturity of wholesale issues of Balance Euro by nature </t>
    </r>
    <r>
      <rPr>
        <sz val="10"/>
        <color theme="5"/>
        <rFont val="BBVABentonSansLight"/>
        <family val="3"/>
        <scheme val="minor"/>
      </rPr>
      <t>(Million Euros. 12-31-18)</t>
    </r>
  </si>
  <si>
    <r>
      <rPr>
        <b/>
        <sz val="10"/>
        <color rgb="FF666666"/>
        <rFont val="BBVABentonSansLight"/>
        <family val="3"/>
        <scheme val="minor"/>
      </rPr>
      <t xml:space="preserve">Table 74. </t>
    </r>
    <r>
      <rPr>
        <sz val="10"/>
        <color rgb="FF666666"/>
        <rFont val="BBVABentonSansLight"/>
        <family val="3"/>
        <scheme val="minor"/>
      </rPr>
      <t xml:space="preserve">Maturity of wholesale issues of Bancomer by nature </t>
    </r>
    <r>
      <rPr>
        <sz val="10"/>
        <color theme="5"/>
        <rFont val="BBVABentonSansLight"/>
        <family val="3"/>
        <scheme val="minor"/>
      </rPr>
      <t>(Million Euros. 12-31-18)</t>
    </r>
  </si>
  <si>
    <r>
      <rPr>
        <b/>
        <sz val="10"/>
        <color rgb="FF666666"/>
        <rFont val="BBVABentonSansLight"/>
        <family val="3"/>
        <scheme val="minor"/>
      </rPr>
      <t xml:space="preserve">Table 75. </t>
    </r>
    <r>
      <rPr>
        <sz val="10"/>
        <color rgb="FF666666"/>
        <rFont val="BBVABentonSansLight"/>
        <family val="3"/>
        <scheme val="minor"/>
      </rPr>
      <t xml:space="preserve">Maturity of wholesale issues of Compass by nature </t>
    </r>
    <r>
      <rPr>
        <sz val="10"/>
        <color theme="5"/>
        <rFont val="BBVABentonSansLight"/>
        <family val="3"/>
        <scheme val="minor"/>
      </rPr>
      <t>(Million Euros. 12-31-18)</t>
    </r>
  </si>
  <si>
    <r>
      <rPr>
        <b/>
        <sz val="10"/>
        <color rgb="FF666666"/>
        <rFont val="BBVABentonSansLight"/>
        <family val="3"/>
        <scheme val="minor"/>
      </rPr>
      <t xml:space="preserve">Table 76. </t>
    </r>
    <r>
      <rPr>
        <sz val="10"/>
        <color rgb="FF666666"/>
        <rFont val="BBVABentonSansLight"/>
        <family val="3"/>
        <scheme val="minor"/>
      </rPr>
      <t xml:space="preserve">Maturity of wholesale issues of Garanti by nature </t>
    </r>
    <r>
      <rPr>
        <sz val="10"/>
        <color theme="5"/>
        <rFont val="BBVABentonSansLight"/>
        <family val="3"/>
        <scheme val="minor"/>
      </rPr>
      <t>(Million Euros. 12-31-18)</t>
    </r>
  </si>
  <si>
    <r>
      <rPr>
        <b/>
        <sz val="10"/>
        <color rgb="FF666666"/>
        <rFont val="BBVABentonSansLight"/>
        <family val="3"/>
        <scheme val="minor"/>
      </rPr>
      <t xml:space="preserve">Table 77. </t>
    </r>
    <r>
      <rPr>
        <sz val="10"/>
        <color rgb="FF666666"/>
        <rFont val="BBVABentonSansLight"/>
        <family val="3"/>
        <scheme val="minor"/>
      </rPr>
      <t xml:space="preserve">Maturity of wholesale issues of South America by nature </t>
    </r>
    <r>
      <rPr>
        <sz val="10"/>
        <color theme="5"/>
        <rFont val="BBVABentonSansLight"/>
        <family val="3"/>
        <scheme val="minor"/>
      </rPr>
      <t>(Million Euros. 12-31-18)</t>
    </r>
  </si>
  <si>
    <r>
      <rPr>
        <b/>
        <sz val="10"/>
        <color rgb="FF666666"/>
        <rFont val="BBVABentonSansLight"/>
        <family val="3"/>
        <scheme val="minor"/>
      </rPr>
      <t xml:space="preserve">Table 79. </t>
    </r>
    <r>
      <rPr>
        <sz val="10"/>
        <color rgb="FF666666"/>
        <rFont val="BBVABentonSansLight"/>
        <family val="3"/>
        <scheme val="minor"/>
      </rPr>
      <t>Committed assets over total assets</t>
    </r>
  </si>
  <si>
    <r>
      <rPr>
        <b/>
        <sz val="10"/>
        <color rgb="FF666666"/>
        <rFont val="BBVABentonSansLight"/>
        <family val="3"/>
        <scheme val="minor"/>
      </rPr>
      <t xml:space="preserve">Table 80. </t>
    </r>
    <r>
      <rPr>
        <sz val="10"/>
        <color rgb="FF666666"/>
        <rFont val="BBVABentonSansLight"/>
        <family val="3"/>
        <scheme val="minor"/>
      </rPr>
      <t xml:space="preserve">Mortgage-covered bonds </t>
    </r>
    <r>
      <rPr>
        <sz val="10"/>
        <color theme="5"/>
        <rFont val="BBVABentonSansLight"/>
        <family val="3"/>
        <scheme val="minor"/>
      </rPr>
      <t>(Million Euros. 12-31-18)</t>
    </r>
  </si>
  <si>
    <r>
      <rPr>
        <b/>
        <sz val="10"/>
        <color rgb="FF666666"/>
        <rFont val="BBVABentonSansLight"/>
        <family val="3"/>
        <scheme val="minor"/>
      </rPr>
      <t xml:space="preserve">Table 81. </t>
    </r>
    <r>
      <rPr>
        <sz val="10"/>
        <color rgb="FF666666"/>
        <rFont val="BBVABentonSansLight"/>
        <family val="3"/>
        <scheme val="minor"/>
      </rPr>
      <t xml:space="preserve">Public-covered bonds </t>
    </r>
    <r>
      <rPr>
        <sz val="10"/>
        <color theme="5"/>
        <rFont val="BBVABentonSansLight"/>
        <family val="3"/>
        <scheme val="minor"/>
      </rPr>
      <t>(Million Euros. 12-31-18)</t>
    </r>
  </si>
  <si>
    <r>
      <rPr>
        <b/>
        <sz val="10"/>
        <color rgb="FF666666"/>
        <rFont val="BBVABentonSansLight"/>
        <family val="3"/>
        <scheme val="minor"/>
      </rPr>
      <t>Table 82.</t>
    </r>
    <r>
      <rPr>
        <sz val="10"/>
        <color rgb="FF666666"/>
        <rFont val="BBVABentonSansLight"/>
        <family val="3"/>
        <scheme val="minor"/>
      </rPr>
      <t xml:space="preserve"> Internationalization-covered bonds.</t>
    </r>
    <r>
      <rPr>
        <sz val="10"/>
        <color theme="5"/>
        <rFont val="BBVABentonSansLight"/>
        <family val="3"/>
        <scheme val="minor"/>
      </rPr>
      <t xml:space="preserve"> (Million Euros. 
12-31-18)</t>
    </r>
  </si>
  <si>
    <r>
      <rPr>
        <b/>
        <sz val="10"/>
        <color rgb="FF666666"/>
        <rFont val="BBVABentonSansLight"/>
        <family val="3"/>
        <scheme val="minor"/>
      </rPr>
      <t xml:space="preserve">Table 83. </t>
    </r>
    <r>
      <rPr>
        <sz val="10"/>
        <color rgb="FF666666"/>
        <rFont val="BBVABentonSansLight"/>
        <family val="3"/>
        <scheme val="minor"/>
      </rPr>
      <t xml:space="preserve">Encumbered and unencumbered Assets </t>
    </r>
    <r>
      <rPr>
        <sz val="10"/>
        <color theme="5"/>
        <rFont val="BBVABentonSansLight"/>
        <family val="3"/>
        <scheme val="minor"/>
      </rPr>
      <t>(Million Euros. 12-31-18)</t>
    </r>
  </si>
  <si>
    <r>
      <rPr>
        <b/>
        <sz val="10"/>
        <color rgb="FF666666"/>
        <rFont val="BBVABentonSansLight"/>
        <family val="3"/>
        <scheme val="minor"/>
      </rPr>
      <t xml:space="preserve">Table 84. </t>
    </r>
    <r>
      <rPr>
        <sz val="10"/>
        <color rgb="FF666666"/>
        <rFont val="BBVABentonSansLight"/>
        <family val="3"/>
        <scheme val="minor"/>
      </rPr>
      <t xml:space="preserve">Collateral received </t>
    </r>
    <r>
      <rPr>
        <sz val="10"/>
        <color theme="5"/>
        <rFont val="BBVABentonSansLight"/>
        <family val="3"/>
        <scheme val="minor"/>
      </rPr>
      <t>(Million Euros. 12-31-18)</t>
    </r>
  </si>
  <si>
    <r>
      <rPr>
        <b/>
        <sz val="10"/>
        <color rgb="FF666666"/>
        <rFont val="BBVABentonSansLight"/>
        <family val="3"/>
        <scheme val="minor"/>
      </rPr>
      <t xml:space="preserve">Table 85. </t>
    </r>
    <r>
      <rPr>
        <sz val="10"/>
        <color rgb="FF666666"/>
        <rFont val="BBVABentonSansLight"/>
        <family val="3"/>
        <scheme val="minor"/>
      </rPr>
      <t xml:space="preserve">Sources of encumbrance </t>
    </r>
    <r>
      <rPr>
        <sz val="10"/>
        <color theme="5"/>
        <rFont val="BBVABentonSansLight"/>
        <family val="3"/>
        <scheme val="minor"/>
      </rPr>
      <t>(Million Euros. 12-31-18)</t>
    </r>
  </si>
  <si>
    <r>
      <rPr>
        <b/>
        <sz val="10"/>
        <color rgb="FF666666"/>
        <rFont val="BBVABentonSansLight"/>
        <family val="3"/>
        <scheme val="minor"/>
      </rPr>
      <t xml:space="preserve">Table 86. </t>
    </r>
    <r>
      <rPr>
        <sz val="10"/>
        <color rgb="FF666666"/>
        <rFont val="BBVABentonSansLight"/>
        <family val="3"/>
        <scheme val="minor"/>
      </rPr>
      <t xml:space="preserve">Regulatory capital for Operational Risk </t>
    </r>
    <r>
      <rPr>
        <sz val="10"/>
        <color theme="5"/>
        <rFont val="BBVABentonSansLight"/>
        <family val="3"/>
        <scheme val="minor"/>
      </rPr>
      <t>(Million Euros. 12-31-18)</t>
    </r>
  </si>
  <si>
    <t>(2) Countercyclical capital buffer calculated as of December 2018 in accordance with Commission Delegated Regulation (EU) 2015/1555.</t>
  </si>
  <si>
    <t>(4) The amount of other assets include 2,032 million Euros corresponding to Insurance or reinsurance assets, are not subject to capital requirements.</t>
  </si>
  <si>
    <t>(1) Calculated over the minimum total capital applicable at each period.</t>
  </si>
  <si>
    <t>(6) Exposures under the FIRB method correspond to Specialised Lending, for which the Group has opted for the method of supervisory slotting criteria, in line with article 153.5 of CRR.</t>
  </si>
  <si>
    <r>
      <t xml:space="preserve">Equity </t>
    </r>
    <r>
      <rPr>
        <vertAlign val="superscript"/>
        <sz val="10"/>
        <color theme="2"/>
        <rFont val="BBVABentonSans"/>
        <family val="3"/>
        <scheme val="major"/>
      </rPr>
      <t>(7)</t>
    </r>
  </si>
  <si>
    <t>(4) The table above shows gross original exposure of COREP statements of Credit Risk and Equity exposures by standardised and IRB approach.</t>
  </si>
  <si>
    <t>(1) PD intervals recommended by EBA guidelines on Pilar III disclosure requirements (Eighth Part of CRR).</t>
  </si>
  <si>
    <t>(3) Inludes solely the amount of temporary acquired assets</t>
  </si>
  <si>
    <t>(5) Exposures under the FIRB method correspond to Specialised Lending, for which the Group has opted for the method of supervisory slotting criteria, in line with article 153.5 of CRR.</t>
  </si>
  <si>
    <r>
      <t xml:space="preserve">PD scale as of 12-31-17 </t>
    </r>
    <r>
      <rPr>
        <b/>
        <vertAlign val="superscript"/>
        <sz val="10"/>
        <color theme="1"/>
        <rFont val="BBVABentonSansLight"/>
        <family val="3"/>
        <scheme val="minor"/>
      </rPr>
      <t>(1)</t>
    </r>
  </si>
  <si>
    <t>(1) As of December 31st, 2018, securitisation exposures with a RW of 1250% are calculated under the IRB RBA method.</t>
  </si>
  <si>
    <t>(1) As of December 31st, 2017, securitisation exposures with a RW of 1250% are calculated under the IRB RBA method.</t>
  </si>
  <si>
    <t>(3) In Spain, Central Governments or Central Banks include deferred tax assets net of deferred tax laiabilities.</t>
  </si>
  <si>
    <t>(1) Data as of the last semester of 2018</t>
  </si>
  <si>
    <t>(1) Data as of the last semester of 2017</t>
  </si>
  <si>
    <t>(1) Regulatory capital instruments are classified in this table by terms according to their contractual maturity or nearest amortization option.</t>
  </si>
  <si>
    <t>(1) Credit exposures exclude exposures to Central Governments or Central Banks, Regional Governments or Local Authorities, Public sector entities, Multilateral Development Banks, International Organizations and Institutions in accordance with art. 140.4 of Directive 2013/36/EU.</t>
  </si>
  <si>
    <t>g)</t>
  </si>
  <si>
    <t>h)</t>
  </si>
  <si>
    <t>p) q) t)</t>
  </si>
  <si>
    <t>a)</t>
  </si>
  <si>
    <t>b)</t>
  </si>
  <si>
    <t>l)</t>
  </si>
  <si>
    <t>e)</t>
  </si>
  <si>
    <t>c) i) k)</t>
  </si>
  <si>
    <t>Referece to template CC1</t>
  </si>
  <si>
    <t>Of which: deferred tax assets</t>
  </si>
  <si>
    <t>Of which: deferred tax liabilities</t>
  </si>
  <si>
    <t xml:space="preserve">(2) Due to the new accounting classification of financial assets and liabilities after the introduction of IFRS9, SFTs have been reclassified out of financial assets and liabilities at amortized cost and into financial assets and liabilities measured at fair value held for trading (Note 2.2.1 of the Group's Consolidated Annual Financial Statements). </t>
  </si>
  <si>
    <t>(3) Deferred tax assets amount to 3,004 Million Euros, which deducted from deferred tax liabilities (article 38 of CRR), consume 250% RWAs, according to Article 48 of CRR</t>
  </si>
  <si>
    <r>
      <t>Reference to template CC2</t>
    </r>
    <r>
      <rPr>
        <b/>
        <vertAlign val="superscript"/>
        <sz val="10"/>
        <color theme="1"/>
        <rFont val="BBVABentonSansLight"/>
        <family val="3"/>
        <scheme val="minor"/>
      </rPr>
      <t xml:space="preserve"> (1)</t>
    </r>
  </si>
  <si>
    <t>e)      Net interim attributable profit</t>
  </si>
  <si>
    <r>
      <t xml:space="preserve">b)      Retained earnings, other reserves and other equity </t>
    </r>
    <r>
      <rPr>
        <vertAlign val="superscript"/>
        <sz val="10"/>
        <color theme="2" tint="0.249977111117893"/>
        <rFont val="BBVABentonSansLight"/>
        <family val="3"/>
        <scheme val="minor"/>
      </rPr>
      <t>(2)</t>
    </r>
  </si>
  <si>
    <t>(1) Reference to regulatory balance sheet headings (CC2), where the different entries were reflected</t>
  </si>
  <si>
    <t>(1) The application of article 5 of Decision (EU) 2015/656 of the European Central Bank of 4 February, 2015, implies the inclusion of a dividend of €2,142 million which is the outcome of applying the pay-out ratio of 2017 to the interim profits of September 31, 2018, instead of €1,476 million that reflects the shareholders remuneration's policy announced by BBVA Group.
Applying the pay-out announced by the Group, the phased-in CET1 ratio as of September 2018 comes to 11.6% (11.3% fully loaded)</t>
  </si>
  <si>
    <t>(6) Exposure to credit risk at default, calculated as (4a)+((4b)*CCF)</t>
  </si>
  <si>
    <t>(2) EAD: Net Original Exposure of provisions, value adjustments after CRM and CCF</t>
  </si>
  <si>
    <r>
      <t xml:space="preserve">Diversification effect </t>
    </r>
    <r>
      <rPr>
        <b/>
        <vertAlign val="superscript"/>
        <sz val="10"/>
        <color theme="1"/>
        <rFont val="BBVABentonSansLight"/>
        <family val="3"/>
        <scheme val="minor"/>
      </rPr>
      <t>(1)</t>
    </r>
  </si>
  <si>
    <t>(1) The diversification effect is the difference between the sum of the risk factors measured individually and the total VaR figure that reflects the implicit correlation between all the variables and scenarios used in the measurement.</t>
  </si>
  <si>
    <t xml:space="preserve">In cash </t>
  </si>
  <si>
    <t>In cash</t>
  </si>
  <si>
    <r>
      <t>Executive Directors</t>
    </r>
    <r>
      <rPr>
        <b/>
        <vertAlign val="superscript"/>
        <sz val="10"/>
        <color rgb="FF005894"/>
        <rFont val="BBVABentonSansLight"/>
        <family val="3"/>
        <scheme val="minor"/>
      </rPr>
      <t>(1)</t>
    </r>
  </si>
  <si>
    <r>
      <t xml:space="preserve">Senior Management </t>
    </r>
    <r>
      <rPr>
        <b/>
        <vertAlign val="superscript"/>
        <sz val="10"/>
        <color rgb="FF005894"/>
        <rFont val="BBVABentonSansLight"/>
        <family val="3"/>
        <scheme val="minor"/>
      </rPr>
      <t>(2)</t>
    </r>
  </si>
  <si>
    <t>Total amount of guarantees bonuses granted in 2018</t>
  </si>
  <si>
    <t xml:space="preserve">Total amount of hiring incentives paid in 2018 </t>
  </si>
  <si>
    <r>
      <t xml:space="preserve">Total amount of severance indemnity paid in 2018 </t>
    </r>
    <r>
      <rPr>
        <vertAlign val="superscript"/>
        <sz val="10"/>
        <color theme="2"/>
        <rFont val="BBVABentonSansLight"/>
        <family val="3"/>
        <scheme val="minor"/>
      </rPr>
      <t>(1)</t>
    </r>
    <r>
      <rPr>
        <sz val="10"/>
        <color theme="2"/>
        <rFont val="BBVABentonSansLight"/>
        <family val="3"/>
        <scheme val="minor"/>
      </rPr>
      <t xml:space="preserve">  </t>
    </r>
  </si>
  <si>
    <r>
      <t xml:space="preserve">Executive Directors </t>
    </r>
    <r>
      <rPr>
        <vertAlign val="superscript"/>
        <sz val="10"/>
        <color theme="2"/>
        <rFont val="BBVABentonSansLight"/>
        <family val="3"/>
        <scheme val="minor"/>
      </rPr>
      <t>(2)</t>
    </r>
  </si>
  <si>
    <r>
      <t xml:space="preserve">Senior Management </t>
    </r>
    <r>
      <rPr>
        <vertAlign val="superscript"/>
        <sz val="10"/>
        <color theme="2"/>
        <rFont val="BBVABentonSansLight"/>
        <family val="3"/>
        <scheme val="minor"/>
      </rPr>
      <t>(3)</t>
    </r>
  </si>
  <si>
    <r>
      <t xml:space="preserve">Others </t>
    </r>
    <r>
      <rPr>
        <vertAlign val="superscript"/>
        <sz val="10"/>
        <color theme="2"/>
        <rFont val="BBVABentonSansLight"/>
        <family val="3"/>
        <scheme val="minor"/>
      </rPr>
      <t>(9)</t>
    </r>
  </si>
  <si>
    <r>
      <t xml:space="preserve">Control functions </t>
    </r>
    <r>
      <rPr>
        <vertAlign val="superscript"/>
        <sz val="10"/>
        <color theme="2"/>
        <rFont val="BBVABentonSansLight"/>
        <family val="3"/>
        <scheme val="minor"/>
      </rPr>
      <t>(8)</t>
    </r>
  </si>
  <si>
    <r>
      <t xml:space="preserve">Corporate functions </t>
    </r>
    <r>
      <rPr>
        <vertAlign val="superscript"/>
        <sz val="10"/>
        <color theme="2"/>
        <rFont val="BBVABentonSansLight"/>
        <family val="3"/>
        <scheme val="minor"/>
      </rPr>
      <t>(7)</t>
    </r>
  </si>
  <si>
    <r>
      <t xml:space="preserve">Commercial Banking </t>
    </r>
    <r>
      <rPr>
        <vertAlign val="superscript"/>
        <sz val="10"/>
        <color theme="2"/>
        <rFont val="BBVABentonSansLight"/>
        <family val="3"/>
        <scheme val="minor"/>
      </rPr>
      <t>(4)</t>
    </r>
  </si>
  <si>
    <t>Prudent Valuation Adjustments</t>
  </si>
  <si>
    <t>(9) Rest of activities not included in previous categories.</t>
  </si>
  <si>
    <t>(1) Credit risk mitigation techniques are considered eligible according to title II, chapter 4, section 2 of CRR
(2) Refers to collateral that is held in a bankruptcy-remote manner. 
(3) Refers to collateral that is not held in a bankruptcy-remote manner.</t>
  </si>
  <si>
    <r>
      <rPr>
        <b/>
        <sz val="10"/>
        <color rgb="FF08467A"/>
        <rFont val="BBVABentonSansLight"/>
        <family val="3"/>
        <scheme val="minor"/>
      </rPr>
      <t xml:space="preserve">Segregated </t>
    </r>
    <r>
      <rPr>
        <b/>
        <vertAlign val="superscript"/>
        <sz val="10"/>
        <color rgb="FF08467A"/>
        <rFont val="BBVABentonSansLight"/>
        <family val="3"/>
        <scheme val="minor"/>
      </rPr>
      <t>(2)</t>
    </r>
  </si>
  <si>
    <r>
      <rPr>
        <b/>
        <sz val="10"/>
        <color rgb="FF08467A"/>
        <rFont val="BBVABentonSansLight"/>
        <family val="3"/>
        <scheme val="minor"/>
      </rPr>
      <t xml:space="preserve">Unsegregated </t>
    </r>
    <r>
      <rPr>
        <b/>
        <vertAlign val="superscript"/>
        <sz val="10"/>
        <color rgb="FF08467A"/>
        <rFont val="BBVABentonSansLight"/>
        <family val="3"/>
        <scheme val="minor"/>
      </rPr>
      <t>(3)</t>
    </r>
  </si>
  <si>
    <t>(7) Equity exposure as of December, 31, 2017, includes the impaired Group’s share in Telefónica, S.A.’s capital for an amount of 1,123 million euros</t>
  </si>
  <si>
    <t>Credit and Counterparty Risk headings of the Public Balance Sheet for OE, EAD and RWAs </t>
  </si>
  <si>
    <r>
      <rPr>
        <b/>
        <sz val="10"/>
        <color rgb="FF666666"/>
        <rFont val="BBVABentonSansLight"/>
        <family val="3"/>
        <scheme val="minor"/>
      </rPr>
      <t xml:space="preserve">Table 5. </t>
    </r>
    <r>
      <rPr>
        <sz val="10"/>
        <color rgb="FF666666"/>
        <rFont val="BBVABentonSansLight"/>
        <family val="3"/>
        <scheme val="minor"/>
      </rPr>
      <t xml:space="preserve">Credit and Counterparty Risk headings of the Public Balance Sheet for OE, EAD and RWAs </t>
    </r>
    <r>
      <rPr>
        <sz val="10"/>
        <color theme="5"/>
        <rFont val="BBVABentonSansLight"/>
        <family val="3"/>
        <scheme val="minor"/>
      </rPr>
      <t>(Million Euros. 12-31-18)</t>
    </r>
  </si>
  <si>
    <t>Amount of capital (CC1)</t>
  </si>
  <si>
    <t>IFRS9-FL - Summary of the own funds, main capital and leverage ratios with and wothout the application of IFRS9 transitional arrangement or similar Expected Credit Losses (ECL)</t>
  </si>
  <si>
    <t>EU CRB-B – Total and average net amount of exposures (including counterparty credit risk)</t>
  </si>
  <si>
    <t>EU CRB-C – Geographical breakdown of exposures (including counterparty credit risk)</t>
  </si>
  <si>
    <t>EU CR1-C – Credit quality of exposures by geography (including counterparty credit risk)</t>
  </si>
  <si>
    <t>EU CR1-A – Credit quality of exposures by exposure class and instrument (excluding counterparty credit risk)</t>
  </si>
  <si>
    <t>EU CRB-D – Concentration of exposures by industry or counterparty types (excluding counterparty credit risk)</t>
  </si>
  <si>
    <t>EU CR1-B – Credit quality of exposures by industry or counterparty types (excluding counterparty credit risk)</t>
  </si>
  <si>
    <t>EU CRB-E – Maturity of exposures (excluding counterparty credit risk)</t>
  </si>
  <si>
    <r>
      <rPr>
        <b/>
        <sz val="10"/>
        <color rgb="FF666666"/>
        <rFont val="BBVABentonSansLight"/>
        <family val="3"/>
        <scheme val="minor"/>
      </rPr>
      <t xml:space="preserve">Table 12. </t>
    </r>
    <r>
      <rPr>
        <sz val="10"/>
        <color rgb="FF666666"/>
        <rFont val="BBVABentonSansLight"/>
        <family val="3"/>
        <scheme val="minor"/>
      </rPr>
      <t xml:space="preserve">EU CRB-B - Total and average net amount of exposures (including counterparty credit risk) </t>
    </r>
    <r>
      <rPr>
        <sz val="10"/>
        <color theme="5"/>
        <rFont val="BBVABentonSansLight"/>
        <family val="3"/>
        <scheme val="minor"/>
      </rPr>
      <t>(Million Euros. 12-31-18)</t>
    </r>
  </si>
  <si>
    <r>
      <rPr>
        <b/>
        <sz val="10"/>
        <color rgb="FF666666"/>
        <rFont val="BBVABentonSansLight"/>
        <family val="3"/>
        <scheme val="minor"/>
      </rPr>
      <t xml:space="preserve">Table 13. </t>
    </r>
    <r>
      <rPr>
        <sz val="10"/>
        <color rgb="FF666666"/>
        <rFont val="BBVABentonSansLight"/>
        <family val="3"/>
        <scheme val="minor"/>
      </rPr>
      <t xml:space="preserve">EU CRB-C - Geographical breakdown of exposures (including counterparty credit risk) </t>
    </r>
    <r>
      <rPr>
        <sz val="10"/>
        <color theme="5"/>
        <rFont val="BBVABentonSansLight"/>
        <family val="3"/>
        <scheme val="minor"/>
      </rPr>
      <t>(Million Euros. 12-31-18)</t>
    </r>
  </si>
  <si>
    <r>
      <t xml:space="preserve">EU CRB-C - Geographical breakdown of exposures (including counterparty credit risk) </t>
    </r>
    <r>
      <rPr>
        <sz val="10"/>
        <color theme="5"/>
        <rFont val="BBVABentonSansLight"/>
        <family val="3"/>
        <scheme val="minor"/>
      </rPr>
      <t>(Million Euros. 12-31-17)</t>
    </r>
  </si>
  <si>
    <r>
      <rPr>
        <b/>
        <sz val="10"/>
        <color rgb="FF666666"/>
        <rFont val="BBVABentonSansLight"/>
        <family val="3"/>
        <scheme val="minor"/>
      </rPr>
      <t xml:space="preserve">Table 14. </t>
    </r>
    <r>
      <rPr>
        <sz val="10"/>
        <color rgb="FF666666"/>
        <rFont val="BBVABentonSansLight"/>
        <family val="3"/>
        <scheme val="minor"/>
      </rPr>
      <t xml:space="preserve">EU CR1-C - Credit quality of exposures by geography (including counterparty credit risk) </t>
    </r>
    <r>
      <rPr>
        <sz val="10"/>
        <color theme="5"/>
        <rFont val="BBVABentonSansLight"/>
        <family val="3"/>
        <scheme val="minor"/>
      </rPr>
      <t>(Million Euros. 12-31-18)</t>
    </r>
  </si>
  <si>
    <r>
      <t xml:space="preserve">EU CR1-C - Credit quality of exposures by geography (including counterparty credit risk) </t>
    </r>
    <r>
      <rPr>
        <sz val="10"/>
        <color theme="5"/>
        <rFont val="BBVABentonSansLight"/>
        <family val="3"/>
        <scheme val="minor"/>
      </rPr>
      <t>(Million Euros. 12-31-17)</t>
    </r>
  </si>
  <si>
    <r>
      <t xml:space="preserve">EU CR1-A - Credit quality of exposures by exposure class and instrument (excluding counterparty credit risk) </t>
    </r>
    <r>
      <rPr>
        <sz val="10"/>
        <color theme="5"/>
        <rFont val="BBVABentonSansLight"/>
        <family val="3"/>
        <scheme val="minor"/>
      </rPr>
      <t>(Million Euros. 12-31-17)</t>
    </r>
  </si>
  <si>
    <r>
      <rPr>
        <b/>
        <sz val="10"/>
        <color rgb="FF666666"/>
        <rFont val="BBVABentonSansLight"/>
        <family val="3"/>
        <scheme val="minor"/>
      </rPr>
      <t xml:space="preserve">Table 15. </t>
    </r>
    <r>
      <rPr>
        <sz val="10"/>
        <color rgb="FF666666"/>
        <rFont val="BBVABentonSansLight"/>
        <family val="3"/>
        <scheme val="minor"/>
      </rPr>
      <t xml:space="preserve">EU CR1-A - Credit quality of exposures by exposure class and instrument (excluding counterparty credit risk) </t>
    </r>
    <r>
      <rPr>
        <sz val="10"/>
        <color theme="5"/>
        <rFont val="BBVABentonSansLight"/>
        <family val="3"/>
        <scheme val="minor"/>
      </rPr>
      <t>(Million Euros. 12-31-18)</t>
    </r>
  </si>
  <si>
    <r>
      <rPr>
        <b/>
        <sz val="10"/>
        <color rgb="FF666666"/>
        <rFont val="BBVABentonSansLight"/>
        <family val="3"/>
        <scheme val="minor"/>
      </rPr>
      <t xml:space="preserve">Table 16. </t>
    </r>
    <r>
      <rPr>
        <sz val="10"/>
        <color rgb="FF666666"/>
        <rFont val="BBVABentonSansLight"/>
        <family val="3"/>
        <scheme val="minor"/>
      </rPr>
      <t xml:space="preserve">EU CRB-D - Concentration of exposures by industry or counterparty types (excluding counterparty credit risk) </t>
    </r>
    <r>
      <rPr>
        <sz val="10"/>
        <color theme="5"/>
        <rFont val="BBVABentonSansLight"/>
        <family val="3"/>
        <scheme val="minor"/>
      </rPr>
      <t>(Million Euros. 12-31-18)</t>
    </r>
  </si>
  <si>
    <r>
      <t xml:space="preserve">EU CRB-D - Concentration of exposures by industry or counterparty types (excluding counterparty credit risk) </t>
    </r>
    <r>
      <rPr>
        <sz val="10"/>
        <color theme="5"/>
        <rFont val="BBVABentonSansLight"/>
        <family val="3"/>
        <scheme val="minor"/>
      </rPr>
      <t>(Million Euros. 12-31-17)</t>
    </r>
  </si>
  <si>
    <r>
      <rPr>
        <b/>
        <sz val="10"/>
        <color rgb="FF666666"/>
        <rFont val="BBVABentonSansLight"/>
        <family val="3"/>
        <scheme val="minor"/>
      </rPr>
      <t xml:space="preserve">Table 17. </t>
    </r>
    <r>
      <rPr>
        <sz val="10"/>
        <color rgb="FF666666"/>
        <rFont val="BBVABentonSansLight"/>
        <family val="3"/>
        <scheme val="minor"/>
      </rPr>
      <t xml:space="preserve">EU CR1-B - Credit quality of exposures by industry or counterparty types (excluding counterparty credit risk) </t>
    </r>
    <r>
      <rPr>
        <sz val="10"/>
        <color theme="5"/>
        <rFont val="BBVABentonSansLight"/>
        <family val="3"/>
        <scheme val="minor"/>
      </rPr>
      <t>(Million Euros. 12-31-17)</t>
    </r>
  </si>
  <si>
    <r>
      <rPr>
        <b/>
        <sz val="10"/>
        <color rgb="FF666666"/>
        <rFont val="BBVABentonSansLight"/>
        <family val="3"/>
        <scheme val="minor"/>
      </rPr>
      <t xml:space="preserve">Table 17. </t>
    </r>
    <r>
      <rPr>
        <sz val="10"/>
        <color rgb="FF666666"/>
        <rFont val="BBVABentonSansLight"/>
        <family val="3"/>
        <scheme val="minor"/>
      </rPr>
      <t xml:space="preserve">EU CR1-B - Credit quality of exposures by industry or counterparty types (excluding counterparty credit risk) </t>
    </r>
    <r>
      <rPr>
        <sz val="10"/>
        <color theme="5"/>
        <rFont val="BBVABentonSansLight"/>
        <family val="3"/>
        <scheme val="minor"/>
      </rPr>
      <t>(Million Euros. 12-31-18)</t>
    </r>
  </si>
  <si>
    <r>
      <rPr>
        <b/>
        <sz val="10"/>
        <color rgb="FF666666"/>
        <rFont val="BBVABentonSansLight"/>
        <family val="3"/>
        <scheme val="minor"/>
      </rPr>
      <t xml:space="preserve">Table 18. </t>
    </r>
    <r>
      <rPr>
        <sz val="10"/>
        <color rgb="FF666666"/>
        <rFont val="BBVABentonSansLight"/>
        <family val="3"/>
        <scheme val="minor"/>
      </rPr>
      <t xml:space="preserve">EU CRB-E - Maturity of exposures (excluding counterparty credit risk) </t>
    </r>
    <r>
      <rPr>
        <sz val="10"/>
        <color theme="5"/>
        <rFont val="BBVABentonSansLight"/>
        <family val="3"/>
        <scheme val="minor"/>
      </rPr>
      <t>(Million Euros. 12-31-18)</t>
    </r>
  </si>
  <si>
    <r>
      <t xml:space="preserve">EU CRB-E - Maturity of exposures (excluding counterparty credit risk) </t>
    </r>
    <r>
      <rPr>
        <sz val="10"/>
        <color theme="5"/>
        <rFont val="BBVABentonSansLight"/>
        <family val="3"/>
        <scheme val="minor"/>
      </rPr>
      <t>(Million Euros. 12-31-17)</t>
    </r>
  </si>
  <si>
    <t>EU CR4 – Standardised approach – Credit risk exposure and credit risk mitigation effects </t>
  </si>
  <si>
    <r>
      <rPr>
        <b/>
        <sz val="10"/>
        <color rgb="FF666666"/>
        <rFont val="BBVABentonSansLight"/>
        <family val="3"/>
        <scheme val="minor"/>
      </rPr>
      <t xml:space="preserve">Table 23. </t>
    </r>
    <r>
      <rPr>
        <sz val="10"/>
        <color rgb="FF666666"/>
        <rFont val="BBVABentonSansLight"/>
        <family val="3"/>
        <scheme val="minor"/>
      </rPr>
      <t xml:space="preserve">EU CR4 - Standardised approach - credit risk exposure and credit risk mitigation effects </t>
    </r>
    <r>
      <rPr>
        <sz val="10"/>
        <color theme="5"/>
        <rFont val="BBVABentonSansLight"/>
        <family val="3"/>
        <scheme val="minor"/>
      </rPr>
      <t>(Million Euros. 12-31-18)</t>
    </r>
  </si>
  <si>
    <r>
      <t xml:space="preserve">EU CR4 - Standardised approach - credit risk exposure and credit risk mitigation effects </t>
    </r>
    <r>
      <rPr>
        <sz val="10"/>
        <color theme="5"/>
        <rFont val="BBVABentonSansLight"/>
        <family val="3"/>
        <scheme val="minor"/>
      </rPr>
      <t>(Million Euros. 12-31-17)</t>
    </r>
  </si>
  <si>
    <t>EU CR1-E – Non-performing exposures and forborne exposures </t>
  </si>
  <si>
    <r>
      <rPr>
        <b/>
        <sz val="10"/>
        <color rgb="FF666666"/>
        <rFont val="BBVABentonSansLight"/>
        <family val="3"/>
        <scheme val="minor"/>
      </rPr>
      <t xml:space="preserve">Table 22. </t>
    </r>
    <r>
      <rPr>
        <sz val="10"/>
        <color rgb="FF666666"/>
        <rFont val="BBVABentonSansLight"/>
        <family val="3"/>
        <scheme val="minor"/>
      </rPr>
      <t xml:space="preserve">EU CR1-E - Non-performing exposures and forborne exposures </t>
    </r>
    <r>
      <rPr>
        <sz val="10"/>
        <color theme="5"/>
        <rFont val="BBVABentonSansLight"/>
        <family val="3"/>
        <scheme val="minor"/>
      </rPr>
      <t>(Million Euros. 12-31-18)</t>
    </r>
  </si>
  <si>
    <t>EU CR5 – Standardised approach</t>
  </si>
  <si>
    <t>EU CR8 – RWA flow statements of credit risk exposures under the IRB approach </t>
  </si>
  <si>
    <t>SEC1: Securitisation exposures in the investment portfolio</t>
  </si>
  <si>
    <r>
      <rPr>
        <b/>
        <sz val="10"/>
        <color rgb="FF666666"/>
        <rFont val="BBVABentonSansLight"/>
        <family val="3"/>
        <scheme val="minor"/>
      </rPr>
      <t xml:space="preserve">Table 45. </t>
    </r>
    <r>
      <rPr>
        <sz val="10"/>
        <color rgb="FF666666"/>
        <rFont val="BBVABentonSansLight"/>
        <family val="3"/>
        <scheme val="minor"/>
      </rPr>
      <t xml:space="preserve">SEC1: Securitisation exposures in the investment portfolio </t>
    </r>
    <r>
      <rPr>
        <sz val="10"/>
        <color theme="5"/>
        <rFont val="BBVABentonSansLight"/>
        <family val="3"/>
        <scheme val="minor"/>
      </rPr>
      <t>(Million Euros. 12-31-18)</t>
    </r>
  </si>
  <si>
    <t>SEC3: Exposure to securitisation in the banking portfolio and associated regulatory capital requirements (Bank that acts as originator or sponsor)</t>
  </si>
  <si>
    <r>
      <rPr>
        <b/>
        <sz val="10"/>
        <color rgb="FF666666"/>
        <rFont val="BBVABentonSansLight"/>
        <family val="3"/>
        <scheme val="minor"/>
      </rPr>
      <t xml:space="preserve">Table 47. </t>
    </r>
    <r>
      <rPr>
        <sz val="10"/>
        <color rgb="FF666666"/>
        <rFont val="BBVABentonSansLight"/>
        <family val="3"/>
        <scheme val="minor"/>
      </rPr>
      <t xml:space="preserve">SEC3: Exposure to securitisation in the banking portfolio and associated regulatory capital requirements (Bank acting as originatoror as sponsor) </t>
    </r>
    <r>
      <rPr>
        <sz val="10"/>
        <color theme="5"/>
        <rFont val="BBVABentonSansLight"/>
        <family val="3"/>
        <scheme val="minor"/>
      </rPr>
      <t>(Million Euros. 12-31-18)</t>
    </r>
  </si>
  <si>
    <t>SEC4: Exposure to securitisation in the banking portfolio and associated regulatory capital requirements (Bank that acts as an investor)</t>
  </si>
  <si>
    <r>
      <rPr>
        <b/>
        <sz val="10"/>
        <color rgb="FF666666"/>
        <rFont val="BBVABentonSansLight"/>
        <family val="3"/>
        <scheme val="minor"/>
      </rPr>
      <t xml:space="preserve">Table 46. </t>
    </r>
    <r>
      <rPr>
        <sz val="10"/>
        <color rgb="FF666666"/>
        <rFont val="BBVABentonSansLight"/>
        <family val="3"/>
        <scheme val="minor"/>
      </rPr>
      <t xml:space="preserve">SEC4: Exposure to securitisation in the banking portfolio and associated regulatory capital requirements (Bank that acts as an investor) </t>
    </r>
    <r>
      <rPr>
        <sz val="10"/>
        <color theme="5"/>
        <rFont val="BBVABentonSansLight"/>
        <family val="3"/>
        <scheme val="minor"/>
      </rPr>
      <t>(Million Euros. 12-31-18)</t>
    </r>
  </si>
  <si>
    <t>LRSum - Summary reconciliation of accounting assets and exposure corresponding to the Leverage Ratio</t>
  </si>
  <si>
    <r>
      <rPr>
        <b/>
        <sz val="10"/>
        <color rgb="FF666666"/>
        <rFont val="BBVABentonSansLight"/>
        <family val="3"/>
        <scheme val="minor"/>
      </rPr>
      <t xml:space="preserve">Table 87. </t>
    </r>
    <r>
      <rPr>
        <sz val="10"/>
        <color rgb="FF666666"/>
        <rFont val="BBVABentonSansLight"/>
        <family val="3"/>
        <scheme val="minor"/>
      </rPr>
      <t xml:space="preserve">LRSum - Summary reconciliation of accounting assets and exposure corresponding to the Leverage Ratio </t>
    </r>
    <r>
      <rPr>
        <sz val="10"/>
        <color theme="5"/>
        <rFont val="BBVABentonSansLight"/>
        <family val="3"/>
        <scheme val="minor"/>
      </rPr>
      <t>(Million Euros. 12-31-18)</t>
    </r>
  </si>
  <si>
    <t>Models authorized by the supervisor for use in the calculation of capital requirements</t>
  </si>
  <si>
    <t>Positions subject to counterparty credit risk in terms of OE, EAD and RWAs</t>
  </si>
  <si>
    <r>
      <rPr>
        <b/>
        <sz val="10"/>
        <color rgb="FF666666"/>
        <rFont val="BBVABentonSansLight"/>
        <family val="3"/>
        <scheme val="minor"/>
      </rPr>
      <t xml:space="preserve">Table 34. </t>
    </r>
    <r>
      <rPr>
        <sz val="10"/>
        <color rgb="FF666666"/>
        <rFont val="BBVABentonSansLight"/>
        <family val="3"/>
        <scheme val="minor"/>
      </rPr>
      <t xml:space="preserve">Positions subject to counterparty credit risk in terms of OE, EAD and RWAs </t>
    </r>
    <r>
      <rPr>
        <sz val="10"/>
        <color theme="5"/>
        <rFont val="BBVABentonSansLight"/>
        <family val="3"/>
        <scheme val="minor"/>
      </rPr>
      <t>(Million Euros. 12-31-18)</t>
    </r>
  </si>
  <si>
    <t>Number of individuals with total remuneration in excess of €1 million in 2018 </t>
  </si>
  <si>
    <r>
      <rPr>
        <b/>
        <sz val="10"/>
        <color rgb="FF666666"/>
        <rFont val="BBVABentonSansLight"/>
        <family val="3"/>
        <scheme val="minor"/>
      </rPr>
      <t xml:space="preserve">Table 88. </t>
    </r>
    <r>
      <rPr>
        <sz val="10"/>
        <color rgb="FF666666"/>
        <rFont val="BBVABentonSansLight"/>
        <family val="3"/>
        <scheme val="minor"/>
      </rPr>
      <t>Composition of the Remunerations Committee</t>
    </r>
  </si>
  <si>
    <t>Non-executive Directors</t>
  </si>
  <si>
    <r>
      <t>Amount of total fixed remuneration for 2018</t>
    </r>
    <r>
      <rPr>
        <vertAlign val="superscript"/>
        <sz val="10"/>
        <color theme="2"/>
        <rFont val="BBVABentonSansLight"/>
        <family val="3"/>
        <scheme val="minor"/>
      </rPr>
      <t xml:space="preserve"> (3)</t>
    </r>
  </si>
  <si>
    <r>
      <t xml:space="preserve">Amount of total variable remuneration for 2018 </t>
    </r>
    <r>
      <rPr>
        <vertAlign val="superscript"/>
        <sz val="10"/>
        <color theme="2"/>
        <rFont val="BBVABentonSansLight"/>
        <family val="3"/>
        <scheme val="minor"/>
      </rPr>
      <t>(4)</t>
    </r>
  </si>
  <si>
    <t>Variable remuneration corresponding to 2018 payable in 2019</t>
  </si>
  <si>
    <r>
      <t xml:space="preserve">Outstanding deferred variable remuneration corresponding to 2018 </t>
    </r>
    <r>
      <rPr>
        <vertAlign val="superscript"/>
        <sz val="10"/>
        <color theme="2"/>
        <rFont val="BBVABentonSansLight"/>
        <family val="3"/>
        <scheme val="minor"/>
      </rPr>
      <t>(5)</t>
    </r>
  </si>
  <si>
    <t>(1) Includes the 2018 remuneration of Carlos Torres Vila, José Manuel González-Páramo Martínez-Murillo and Francisco González Rodríguez. The current CEO, Onur Genç, appointed by the Board of Directors on December 20th, 2018, has not received any remuneration for his tenure in 2018, being his remuneration included in "Other Identified Staff". Note 54 of the Annual Report of BBVA's Consolidated Financial Statements details individualized information for each one of them.</t>
  </si>
  <si>
    <t>(2) Includes information of the members of Senior Management, excluding executive directors, that had such condition until December 20th, 2018. Members of Senior Management appointed by the Board of Directors on December 20th, 2018, (5 members) have not received any remuneration for such condition and their remuneration is included under "Rest of Identified Staff". Note 54 of the Annual Report of BBVA's Consolidated Financial Statements details the aggregated information of each of these group's remuneration.</t>
  </si>
  <si>
    <t>(4) According to applicable regulations, 15% of annual contributions agreed to cover retirement contingencies of executive directors and members of the Senior Management will be based on variable remuneration. Detailed information regarding the implementation of benefit-scheme entitlements in 2018 can be found in Note 54 of the Annual Report of BBVA's Consolidated Financial Statements.</t>
  </si>
  <si>
    <t>(5) The variable remuneration corresponding to 2018 that is deferred and outstanding is subject to multi-year performance indicators related to the Risk Appetite Framework and shareholder profitability that can reduce, even in its entirety (but never increase), the outstanding deferred amounts.</t>
  </si>
  <si>
    <r>
      <rPr>
        <b/>
        <sz val="10"/>
        <color rgb="FF666666"/>
        <rFont val="BBVABentonSansLight"/>
        <family val="3"/>
        <scheme val="minor"/>
      </rPr>
      <t xml:space="preserve">Table 91. </t>
    </r>
    <r>
      <rPr>
        <sz val="10"/>
        <color rgb="FF666666"/>
        <rFont val="BBVABentonSansLight"/>
        <family val="3"/>
        <scheme val="minor"/>
      </rPr>
      <t xml:space="preserve">Extraordinary remuneration of the Identified Staff in 2018 </t>
    </r>
    <r>
      <rPr>
        <sz val="10"/>
        <color theme="5"/>
        <rFont val="BBVABentonSansLight"/>
        <family val="3"/>
        <scheme val="minor"/>
      </rPr>
      <t>(Thousand Euro)</t>
    </r>
  </si>
  <si>
    <t xml:space="preserve">Extraordinary remuneration </t>
  </si>
  <si>
    <r>
      <rPr>
        <b/>
        <sz val="10"/>
        <color rgb="FF666666"/>
        <rFont val="BBVABentonSansLight"/>
        <family val="3"/>
        <scheme val="minor"/>
      </rPr>
      <t xml:space="preserve">Table 90. </t>
    </r>
    <r>
      <rPr>
        <sz val="10"/>
        <color rgb="FF666666"/>
        <rFont val="BBVABentonSansLight"/>
        <family val="3"/>
        <scheme val="minor"/>
      </rPr>
      <t xml:space="preserve">Total remuneration of Identified Staff in 2018 </t>
    </r>
    <r>
      <rPr>
        <sz val="10"/>
        <color theme="5"/>
        <rFont val="BBVABentonSansLight"/>
        <family val="3"/>
        <scheme val="minor"/>
      </rPr>
      <t>(Thousand Euro or number of shares)</t>
    </r>
  </si>
  <si>
    <r>
      <rPr>
        <b/>
        <sz val="10"/>
        <color rgb="FF666666"/>
        <rFont val="BBVABentonSansLight"/>
        <family val="3"/>
        <scheme val="minor"/>
      </rPr>
      <t xml:space="preserve">Table 92. </t>
    </r>
    <r>
      <rPr>
        <sz val="10"/>
        <color rgb="FF666666"/>
        <rFont val="BBVABentonSansLight"/>
        <family val="3"/>
        <scheme val="minor"/>
      </rPr>
      <t xml:space="preserve">Deferred variable remuneration from periods prior to 2018 </t>
    </r>
    <r>
      <rPr>
        <sz val="10"/>
        <color theme="5"/>
        <rFont val="BBVABentonSansLight"/>
        <family val="3"/>
        <scheme val="minor"/>
      </rPr>
      <t>(Thousand Euro or number of shares)</t>
    </r>
  </si>
  <si>
    <t>Deferred variable remuneration for years prior to 2018 for the Identified Staff</t>
  </si>
  <si>
    <r>
      <t>Vested</t>
    </r>
    <r>
      <rPr>
        <vertAlign val="superscript"/>
        <sz val="10"/>
        <color theme="2"/>
        <rFont val="BBVABentonSansLight"/>
        <family val="3"/>
        <scheme val="minor"/>
      </rPr>
      <t xml:space="preserve"> (1)</t>
    </r>
  </si>
  <si>
    <r>
      <t xml:space="preserve">Outstanding </t>
    </r>
    <r>
      <rPr>
        <vertAlign val="superscript"/>
        <sz val="10"/>
        <color theme="2"/>
        <rFont val="BBVABentonSansLight"/>
        <family val="3"/>
        <scheme val="minor"/>
      </rPr>
      <t>(2)</t>
    </r>
  </si>
  <si>
    <t>(1)  Includes deferred amounts of variable remuneration from previous years paid in 2018 and their update (last third of the 2014 deferred variable remuneration).</t>
  </si>
  <si>
    <t>(2)  Includes deferred variable remuneration corresponding to years prior to 2018 pending payment at December 31st 2018 (full deferred variable remuneration for 2015, 2016 and 2017).</t>
  </si>
  <si>
    <t>(3)  The amounts of deferred variable remuneration corresponding to previous years, paid in 2018, are detailed, individually for each executive director, in Note 54 of the Annual Report of BBVA's Consolidated Financial Statements. As regards outstanding deferred variable remuneration at the end of 2018, the amounts corresponding to each executive director are as follows:
- The entire 2015 deferred annual variable remuneration: 897 thousand euro and 135,299 BBVA shares in the case of Francisco González Rodríguez; 530 thousand euro and 79,956 BBVA shares in the case of Carlos Torres Vila; and 98 thousand euro and 14,815 BBVA shares in the case of José Manuel González-Páramo Martínez-Murillo.
- The entire 2016 deferred annual variable remuneration: 734 thousand euro and 114,204 BBVA shares in the case of Francisco González Rodríguez; 591 thousand euro and 91,915 BBVA shares in the case of Carlos Torres Vila and 89 thousand euro and 13,768 BBVA shares in the case of José Manuel González-Páramo Martínez-Murillo.
- The entire 2017 deferred annual variable remuneration: 792 thousand euro and 163.680 BBVA shares in the case of Francisco González Rodríguez; 675 thousand euro and 139.488 BBVA shares in the case of Carlos Torres Vila and 105 thousand euro and 21.654 BBVA shares in the case of José Manuel González-Páramo Martínez-Murillo.</t>
  </si>
  <si>
    <r>
      <rPr>
        <b/>
        <sz val="10"/>
        <color rgb="FF666666"/>
        <rFont val="BBVABentonSansLight"/>
        <family val="3"/>
        <scheme val="minor"/>
      </rPr>
      <t xml:space="preserve">Table 93. </t>
    </r>
    <r>
      <rPr>
        <sz val="10"/>
        <color rgb="FF666666"/>
        <rFont val="BBVABentonSansLight"/>
        <family val="3"/>
        <scheme val="minor"/>
      </rPr>
      <t xml:space="preserve">Remunerations of Identified Staff in 2018 by activity areas </t>
    </r>
    <r>
      <rPr>
        <sz val="10"/>
        <color theme="5"/>
        <rFont val="BBVABentonSansLight"/>
        <family val="3"/>
        <scheme val="minor"/>
      </rPr>
      <t>(Thousand Euro)</t>
    </r>
  </si>
  <si>
    <r>
      <t>2018 total remuneration</t>
    </r>
    <r>
      <rPr>
        <b/>
        <vertAlign val="superscript"/>
        <sz val="10"/>
        <color theme="1"/>
        <rFont val="BBVABentonSansLight"/>
        <family val="3"/>
        <scheme val="minor"/>
      </rPr>
      <t>(1)</t>
    </r>
  </si>
  <si>
    <r>
      <t xml:space="preserve">Investment Banking </t>
    </r>
    <r>
      <rPr>
        <vertAlign val="superscript"/>
        <sz val="10"/>
        <color theme="2"/>
        <rFont val="BBVABentonSansLight"/>
        <family val="3"/>
        <scheme val="minor"/>
      </rPr>
      <t>(5)</t>
    </r>
  </si>
  <si>
    <r>
      <t xml:space="preserve">Asset Management </t>
    </r>
    <r>
      <rPr>
        <vertAlign val="superscript"/>
        <sz val="10"/>
        <color theme="2"/>
        <rFont val="BBVABentonSansLight"/>
        <family val="3"/>
        <scheme val="minor"/>
      </rPr>
      <t>(6)</t>
    </r>
  </si>
  <si>
    <t>(1) Fixed remuneration paid in 2018 and variable remuneration accrued in 2018.</t>
  </si>
  <si>
    <t>(2) Includes the 2018 compensation received by Carlos Torres Vila, José Manuel González-Páramo Martínez-Murillo and Francisco González Rodríguez. The current CEO, Onur Genç, appointed by the Board of Directors on December 20th, 2018, has not received any compensation for his tenure in 2018. Note 54 of the Annual Report of BBVA's Consolidated Financial Statements displays individualized information for each one of them.</t>
  </si>
  <si>
    <t>(3) Includes information of the members of Senior Management, excluding executive directors, that had such condition until December 20th, 2018. Members of the Senior Management appointed by the Board of Directors on December 20th, 2018, (5 members) have not received any compensation for such condition and their remuneration is included in the corresponding area. Note 54 of the Annual Report of BBVA's Consolidated Financial Statements displays aggregated information of the remuneration for each of these groups.</t>
  </si>
  <si>
    <t>(4) Includes Retail, Business, Corporate and Insurance activities.</t>
  </si>
  <si>
    <t>(5) Includes trading and other Investment Banking activities.</t>
  </si>
  <si>
    <t>(6) Includes Asset Management and Private Banking activities.</t>
  </si>
  <si>
    <t>(7) Includes support areas of the BBVA Group and business support areas (Finance, Legal, Human Resources, etc.)</t>
  </si>
  <si>
    <t>(8) Includes Risk Management, Internal Audit and Compliance activities.</t>
  </si>
  <si>
    <r>
      <rPr>
        <b/>
        <sz val="10"/>
        <color rgb="FF666666"/>
        <rFont val="BBVABentonSansLight"/>
        <family val="3"/>
        <scheme val="minor"/>
      </rPr>
      <t xml:space="preserve">Table 94. </t>
    </r>
    <r>
      <rPr>
        <sz val="10"/>
        <color rgb="FF666666"/>
        <rFont val="BBVABentonSansLight"/>
        <family val="3"/>
        <scheme val="minor"/>
      </rPr>
      <t>Number of individuals with total remuneration in excess of €1 million in 2018</t>
    </r>
  </si>
  <si>
    <t>Between 6 million and 7 million euro</t>
  </si>
  <si>
    <t>Between 5 million and 6 million euro</t>
  </si>
  <si>
    <t>Between 4.5 million and 5 million euro</t>
  </si>
  <si>
    <t>Between 4 million and 4.5 million euro</t>
  </si>
  <si>
    <t>Between 3.5 million and 4 million euro</t>
  </si>
  <si>
    <t>Between 3 million and 3.5 million euro</t>
  </si>
  <si>
    <t>Between 2.5 million and 3 million euro</t>
  </si>
  <si>
    <t>Between 2 million and 2.5 million euro</t>
  </si>
  <si>
    <t>Between 1.5 million and 2 million euro</t>
  </si>
  <si>
    <t>Between 1 million and 1.5 million euro</t>
  </si>
  <si>
    <t xml:space="preserve">(1)  Sum of fixed compensation for the year 2018 and variable compensation accrued in 2018. The deferred component of variable compensation is subject to multi-year indicators and targets which could reduce (never increase) such deferred component and, therefore, total compensation for the year 2018. </t>
  </si>
  <si>
    <t>Additional Tier 1 before regulatory adjustments</t>
  </si>
  <si>
    <t>Total regulatory adjustments of Additional Tier 1</t>
  </si>
  <si>
    <t>Tier 2 before regulatory adjustments</t>
  </si>
  <si>
    <t>Tier 2 regulatory adjustments</t>
  </si>
  <si>
    <r>
      <rPr>
        <b/>
        <sz val="10"/>
        <color rgb="FF666666"/>
        <rFont val="BBVABentonSansLight"/>
        <family val="3"/>
        <scheme val="minor"/>
      </rPr>
      <t xml:space="preserve">Table 6. </t>
    </r>
    <r>
      <rPr>
        <sz val="10"/>
        <color rgb="FF666666"/>
        <rFont val="BBVABentonSansLight"/>
        <family val="3"/>
        <scheme val="minor"/>
      </rPr>
      <t xml:space="preserve">Amount of capital </t>
    </r>
    <r>
      <rPr>
        <sz val="10"/>
        <color theme="5"/>
        <rFont val="BBVABentonSansLight"/>
        <family val="3"/>
        <scheme val="minor"/>
      </rPr>
      <t>(Million Euros)</t>
    </r>
  </si>
  <si>
    <r>
      <rPr>
        <b/>
        <sz val="10"/>
        <color rgb="FF666666"/>
        <rFont val="BBVABentonSansLight"/>
        <family val="3"/>
        <scheme val="minor"/>
      </rPr>
      <t xml:space="preserve">Table 8. </t>
    </r>
    <r>
      <rPr>
        <sz val="10"/>
        <color rgb="FF666666"/>
        <rFont val="BBVABentonSansLight"/>
        <family val="3"/>
        <scheme val="minor"/>
      </rPr>
      <t xml:space="preserve">IFRS9-FL: Summary of the own funds, main capital and leverage ratios with and wothout the application of IFRS9 transitional arrangement or similar Expected Credit Losses (ECL) </t>
    </r>
    <r>
      <rPr>
        <sz val="10"/>
        <color theme="5"/>
        <rFont val="BBVABentonSansLight"/>
        <family val="3"/>
        <scheme val="minor"/>
      </rPr>
      <t>(Million euros)</t>
    </r>
  </si>
  <si>
    <t>Total contributions to the default fund of a CCP</t>
  </si>
  <si>
    <t>Total credit risk by Standardised approach</t>
  </si>
  <si>
    <r>
      <t xml:space="preserve">Exposure value for SA </t>
    </r>
    <r>
      <rPr>
        <b/>
        <vertAlign val="superscript"/>
        <sz val="10"/>
        <color theme="1"/>
        <rFont val="BBVABentonSansLight"/>
        <family val="3"/>
        <scheme val="minor"/>
      </rPr>
      <t>(1)</t>
    </r>
  </si>
  <si>
    <t>Total countries with a 0% countercyclical buffer or without countercyclical capital buffer (with own funds requirements greater than 1%)</t>
  </si>
  <si>
    <t>Total countries without countercyclical capital buffer (with own funds requirements less than 1%)</t>
  </si>
  <si>
    <t>Other reserves</t>
  </si>
  <si>
    <t>Differences due to netting agreements (netting, long/short positions)</t>
  </si>
  <si>
    <t xml:space="preserve">Counterparty credit risk in derivatives (includes the add-on) </t>
  </si>
  <si>
    <t>Credit risk mitigation techniques (CRM)</t>
  </si>
  <si>
    <t>Credit conversion factors (CCF)</t>
  </si>
  <si>
    <t>(3) Fixed compensation received in 2018, including cash and in kind, except as regards benefit schemes. 
In the case of executive directors and members of the Senior Management, contributions made by the Bank in 2018 in relation to agreed upon benefit schemes are detailed in Note 54 of the Annual Report of BBVA's Consolidated Financial Statements. 
In the case of non-executive directors, their remuneration system includes, in addtion, a fixed remuneration with deferred delivery of shares after leave of directorship. Information regarding such system, including the number of "theoretical shares" allocated in 2018 (corresponding to 20% their fixed compensation received the previous year), is displayed in Note 54 of the Annual Report of BBVA's Consolidated Financial Statements.</t>
  </si>
  <si>
    <t>(1) At the time of disengagement of severance indemnity beneficiaries, non-competition agreements have been signed with some staff members, for a total amount of 10,917 thousand euro, which will be paid periodically over the course of the non-competition period. In line with applicable regulations, neither legal indemnity amounts nor the aforementioned amounts linked to non-competition agreements have been taken into account for the purposes of calculating the fixed/variable ratio, the application of deferral and payment in instruments.</t>
  </si>
  <si>
    <t>f)       Additional value adjustments</t>
  </si>
  <si>
    <t>i)       Fair value reserves related to gains o losses on cash flow hedges</t>
  </si>
  <si>
    <t>j)       Expected losses in equity</t>
  </si>
  <si>
    <t>l)       Direct and indirect holdings of own instruments</t>
  </si>
  <si>
    <t>m)    Securitisations tranches at 1250%</t>
  </si>
  <si>
    <t>v)     Admissible shareholders' funds instruments included in consolidated Tier 2 issued by subsidiaries and held by third parties</t>
  </si>
  <si>
    <t>w)    Credit risk adjustments</t>
  </si>
  <si>
    <t>o)      Other CET1 deductions</t>
  </si>
  <si>
    <t>u)     Amount of the admissible items, pursuant to Article 486</t>
  </si>
  <si>
    <t>(2) With the aim of enhance the robustness of the consolidated financial statements, as of December, 31, 2018, the Group has made an accounting policy change that consists in the record on a sole accounting entry of "Retained earnings", of both the booking entries for the reevaluation of monetary assets due to hyperinflation effects, and of the conversion differences generated in the translation of the public statements of the subsidiaries in hyperinflationary economies. Both impacts were being previously recorded in "Other Comprehensive Income". The Group has made this change on accounting policies since, according to NIC8, it provides more reliable and relevant information about the hyperinflationary economies. For more information, see note 1.3 of the Consolidated Financial Statements as of 2018.</t>
  </si>
  <si>
    <t>Less: Treasuy shares</t>
  </si>
  <si>
    <t>Profit or loss attributable to owners of the parent</t>
  </si>
  <si>
    <t>Less: dividend</t>
  </si>
  <si>
    <t>Shareholders´ equity</t>
  </si>
  <si>
    <t>Accumulated other comprehensive income (Loss)</t>
  </si>
  <si>
    <t>Minority interests (Non-controlling interest)</t>
  </si>
  <si>
    <t>Indirect holdings of CET1</t>
  </si>
  <si>
    <t>Financing holdings of CET1</t>
  </si>
  <si>
    <t>Tier 1 Capital (T1)</t>
  </si>
  <si>
    <t>Tier 1 Capital (T1) without IFRS9 transitional arrangement or similar ECL</t>
  </si>
  <si>
    <t>Tier 1 Capital (T1) (as a percentage of total exposure to risk)</t>
  </si>
  <si>
    <t>Tier 1 Capital (T1) (as a percentage of total exposure to risk) without IFRS9 transitional arrangement or similar ECL</t>
  </si>
  <si>
    <t>Own funds (million euros)</t>
  </si>
  <si>
    <t>Amounts below the thresholds for deduction (subject to 250% risk weight)</t>
  </si>
  <si>
    <t xml:space="preserve">  Of which: Internal models</t>
  </si>
  <si>
    <t>Total remuneration of Identified Staff in 2018 </t>
  </si>
  <si>
    <t>Deferred variable remuneration from periods prior to 2018</t>
  </si>
  <si>
    <t>Remunerations of the identified staff in 2018 by activity areas</t>
  </si>
  <si>
    <t>(3) Exposures are only adjusted by provisions in those cases that are calculated by Standardised approach. Equity exposure is presented net of impairment.</t>
  </si>
  <si>
    <t>(4a)(4b) Eligible credit mitigation techniques are included, either on-balance or off-balance, according to Chapter 4 of CRR. For securitization exposures, includes credit risk mitigation by personal waranties.</t>
  </si>
  <si>
    <t>(7) Equity exposure as of December 31st, 2017, includes the impearment of Telefonica, S.A. for an amount of 1,123 million Euros.</t>
  </si>
  <si>
    <t>(1) The table above shows original exposure net of credit risk adjustments reported in COREP statements of Credit Risk and Equity excluding securitisation exposures.</t>
  </si>
  <si>
    <t>(1) Geographical areas have been determined based on the country of the counterparty.</t>
  </si>
  <si>
    <t>(2) The table above shows original exposure net of credit risk adjustments reported in COREP statements of Credit Risk and Equity excluding securitisation exposures.</t>
  </si>
  <si>
    <t>(1) Exposures in default are additionally broken down by their respective original categories</t>
  </si>
  <si>
    <t>- Net exposure by standardised approach = Non-defaulted exposures - Credit risk adjustment; except Exposures in default and Items associated with particularly high risk that are calculated as exposures by IRB approach do;</t>
  </si>
  <si>
    <r>
      <rPr>
        <sz val="7"/>
        <color rgb="FF676767"/>
        <rFont val="BBVABentonSansLight"/>
        <family val="3"/>
        <scheme val="minor"/>
      </rPr>
      <t>- Net exposure by IRB approach = Exposures in default +  Non-defaulted exposures - Credit risk adjustment</t>
    </r>
  </si>
  <si>
    <t>(2)  Exposures associated with particularly high risk that are in default are reported in the column Exposures in default, since they are not included in the total amount of the exposures in default of the COREP of Credit Risk by standardised approach.</t>
  </si>
  <si>
    <t>(2) Includes gross carrying value of reverse repo transactions</t>
  </si>
  <si>
    <t>(1) Credit risk adjustments of on balance sheet items (including CCR) and credit risk adjustments of contingent commitments (off balance sheet items)</t>
  </si>
  <si>
    <t>(1) Accounting gross carrying values</t>
  </si>
  <si>
    <t>(2) Accounting gross carrying values.</t>
  </si>
  <si>
    <t>(1) Accounting gross carrying values.</t>
  </si>
  <si>
    <t>(1) Net OE: Original exposure net of credit risk adjustments</t>
  </si>
  <si>
    <t>(1) Of which: Unrated refers to exposures for which no credit rating from designated ECAIs is available</t>
  </si>
  <si>
    <t>(1) Corresponds to the amount of the exposures net of provisions.</t>
  </si>
  <si>
    <t>(1)  SFTs include both relative amount of recognised financial instruments and collaterals that are not netted on balance sheet but reduce credit risk.
Collaterals of derivatives correspond only to those that mitigate for capital purpose.</t>
  </si>
  <si>
    <t>(2) Positive mark to market of derivatives is included.</t>
  </si>
  <si>
    <t>(1) Of which: Unrated refers to exposures for which no credit rating from a designated ECAIs is available</t>
  </si>
  <si>
    <t>(1) Includes the total amount of non-performing exposures</t>
  </si>
  <si>
    <t>(1) Includes reverse repo transactions and excludes securitisation exposures.</t>
  </si>
  <si>
    <t>(3) In Spain, Central Governments or Central Banks exposures includes deferred tax assets net of deferred tax laiabilities.</t>
  </si>
  <si>
    <t>(1) Template based on Technical Regulation EBA/RTS/2014/06, breaking down the composition of the Prudent Valuation Adjustments which is aligned with BCBS PV1 Template</t>
  </si>
  <si>
    <t xml:space="preserve">  Implicit ex-post adjustments applied in the year</t>
  </si>
  <si>
    <t xml:space="preserve">  Explicit ex-post adjustments applied in the year</t>
  </si>
  <si>
    <r>
      <rPr>
        <b/>
        <sz val="10"/>
        <color rgb="FF666666"/>
        <rFont val="BBVABentonSansLight"/>
        <family val="3"/>
        <scheme val="minor"/>
      </rPr>
      <t xml:space="preserve">Table 89. </t>
    </r>
    <r>
      <rPr>
        <sz val="10"/>
        <color rgb="FF666666"/>
        <rFont val="BBVABentonSansLight"/>
        <family val="3"/>
        <scheme val="minor"/>
      </rPr>
      <t>Settlement and payment system for Annual Variable Remuneration</t>
    </r>
  </si>
  <si>
    <t>Eligible capital own funds</t>
  </si>
  <si>
    <t>(2) Calculated on the total capital requirement of 8% (Article 92 CRR)</t>
  </si>
  <si>
    <t>(3) Under CET 1 requirements (8.4504%) after the supervisory evaluation process (SREP), the requirements amount to EUR 29.43 billion. Under Total Capital requirements (11.9504%), the requirements amount to EUR 41.62 billion euros.</t>
  </si>
  <si>
    <t>(4) Deferred tax assets arising from temporary differences, which are not deducted from own funds (subject to a risk weight of 250%) are excluded, in accordance with Article 48.4 CRR. This amount is up to EUR 6,549 million and EUR 6,778 million at 31 December 2018 and 31 December 2017, respectively.</t>
  </si>
  <si>
    <t>(5) Equity, calculated under the simple risk-weighted approach and internal model method, is included. Significant investments in financial sector entities and insurers that are not deducted from eligible own funds (subject to a risk weight of 250%) are excluded, in accordance with Article 48.4 CRR. This amount rises to EUR 6,314 million and EUR 7,747 million as of 31 December 2018 and 31 December 2017, respectively.</t>
  </si>
  <si>
    <t>(2) Calculated on the total capital requirements of 8% (Article 92 CRR)</t>
  </si>
  <si>
    <t>(1) PD intervals recommended by EBA guidelines on Pilar III disclosure requirements (Eighth Part of CRR).
(2) Corresponds to PD by EAD-weighted debtor category.
(3) Corresponds to LGD by EAD-weighted debtor category.
(4) Corresponds to the EAD-weighted debtor expiration in days.</t>
  </si>
  <si>
    <t>Expected impact</t>
  </si>
  <si>
    <t>GM Europe, NY and Asia</t>
  </si>
  <si>
    <t>FVOCI</t>
  </si>
  <si>
    <r>
      <t>Equity </t>
    </r>
    <r>
      <rPr>
        <b/>
        <vertAlign val="superscript"/>
        <sz val="10"/>
        <color rgb="FF08467A"/>
        <rFont val="BBVABentonSansLight"/>
        <family val="3"/>
        <scheme val="minor"/>
      </rPr>
      <t>(7)</t>
    </r>
  </si>
  <si>
    <t>Common Equity Tier 1 Capital before other regulatory adjustments</t>
  </si>
  <si>
    <r>
      <rPr>
        <b/>
        <sz val="10"/>
        <color rgb="FF666666"/>
        <rFont val="BBVABentonSansLight"/>
        <family val="3"/>
        <scheme val="minor"/>
      </rPr>
      <t xml:space="preserve">Table 55. </t>
    </r>
    <r>
      <rPr>
        <sz val="10"/>
        <color rgb="FF666666"/>
        <rFont val="BBVABentonSansLight"/>
        <family val="3"/>
        <scheme val="minor"/>
      </rPr>
      <t xml:space="preserve">Prudent Valuation Adjustments </t>
    </r>
    <r>
      <rPr>
        <vertAlign val="superscript"/>
        <sz val="10"/>
        <color rgb="FF666666"/>
        <rFont val="BBVABentonSansLight"/>
        <family val="3"/>
        <scheme val="minor"/>
      </rPr>
      <t>(1)</t>
    </r>
    <r>
      <rPr>
        <sz val="10"/>
        <color rgb="FF666666"/>
        <rFont val="BBVABentonSansLight"/>
        <family val="3"/>
        <scheme val="minor"/>
      </rPr>
      <t xml:space="preserve"> </t>
    </r>
    <r>
      <rPr>
        <sz val="10"/>
        <color theme="5"/>
        <rFont val="BBVABentonSansLight"/>
        <family val="3"/>
        <scheme val="minor"/>
      </rPr>
      <t>(Million Euros. 12-31-18)</t>
    </r>
  </si>
  <si>
    <r>
      <rPr>
        <b/>
        <sz val="10"/>
        <color rgb="FF666666"/>
        <rFont val="BBVABentonSansLight"/>
        <family val="3"/>
        <scheme val="minor"/>
      </rPr>
      <t xml:space="preserve">Table 78. </t>
    </r>
    <r>
      <rPr>
        <sz val="10"/>
        <color rgb="FF666666"/>
        <rFont val="BBVABentonSansLight"/>
        <family val="3"/>
        <scheme val="minor"/>
      </rPr>
      <t xml:space="preserve">EU LIQ1: Liquidity Coverage Ratio disclosure </t>
    </r>
    <r>
      <rPr>
        <sz val="10"/>
        <color theme="5"/>
        <rFont val="BBVABentonSansLight"/>
        <family val="3"/>
        <scheme val="minor"/>
      </rPr>
      <t>(Million Euros. 12-31-18)</t>
    </r>
  </si>
  <si>
    <t>EU LIQ1: Liquidity Coverage ratio 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</si>
</sst>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 _€_-;\-* #,##0\ _€_-;_-* &quot;-&quot;\ _€_-;_-@_-"/>
    <numFmt numFmtId="43" formatCode="_-* #,##0.00\ _€_-;\-* #,##0.00\ _€_-;_-* &quot;-&quot;??\ _€_-;_-@_-"/>
    <numFmt numFmtId="164" formatCode="0_);\(0\)"/>
    <numFmt numFmtId="165" formatCode="#,##0_);\(#,##0\)"/>
    <numFmt numFmtId="166" formatCode="dd\-m\-yyyy;@"/>
    <numFmt numFmtId="167" formatCode="0.0%"/>
    <numFmt numFmtId="168" formatCode="#,###;\(#,###\);\-"/>
    <numFmt numFmtId="169" formatCode="_(* #,##0.00_);_(* \(#,##0.00\);_(* &quot;-&quot;??_);_(@_)"/>
    <numFmt numFmtId="170" formatCode="_(* #,##0_);_(* \(#,##0\);_(* &quot;-&quot;??_);_(@_)"/>
    <numFmt numFmtId="171" formatCode="dd\-mm\-yy;@"/>
    <numFmt numFmtId="172" formatCode="#,##0;\(#,##0\);&quot;-&quot;"/>
    <numFmt numFmtId="173" formatCode="0.00000000%"/>
    <numFmt numFmtId="174" formatCode="0.0000000%"/>
    <numFmt numFmtId="175" formatCode="0.0000%"/>
    <numFmt numFmtId="176" formatCode="0.00000%"/>
  </numFmts>
  <fonts count="88" x14ac:knownFonts="1">
    <font>
      <sz val="10"/>
      <color rgb="FF000000"/>
      <name val="Times New Roman"/>
      <charset val="204"/>
    </font>
    <font>
      <sz val="11"/>
      <color theme="1"/>
      <name val="BBVABentonSansLight"/>
      <family val="2"/>
      <scheme val="minor"/>
    </font>
    <font>
      <sz val="11"/>
      <color theme="1"/>
      <name val="BBVABentonSansLight"/>
      <family val="2"/>
      <scheme val="minor"/>
    </font>
    <font>
      <sz val="10"/>
      <color rgb="FF000000"/>
      <name val="Times New Roman"/>
      <family val="1"/>
    </font>
    <font>
      <sz val="10"/>
      <color rgb="FF000000"/>
      <name val="BBVABentonSansLight"/>
      <family val="3"/>
      <scheme val="minor"/>
    </font>
    <font>
      <sz val="7"/>
      <color rgb="FF676767"/>
      <name val="BBVABentonSansLight"/>
      <family val="3"/>
      <scheme val="minor"/>
    </font>
    <font>
      <sz val="6.5"/>
      <name val="BBVABentonSansLight"/>
      <family val="3"/>
      <scheme val="minor"/>
    </font>
    <font>
      <sz val="6.5"/>
      <color rgb="FF000000"/>
      <name val="BBVABentonSansLight"/>
      <family val="3"/>
      <scheme val="minor"/>
    </font>
    <font>
      <sz val="6"/>
      <name val="BBVABentonSansLight"/>
      <family val="3"/>
      <scheme val="minor"/>
    </font>
    <font>
      <b/>
      <sz val="10"/>
      <name val="BBVABentonSansLight"/>
      <family val="3"/>
      <scheme val="minor"/>
    </font>
    <font>
      <b/>
      <sz val="10"/>
      <color rgb="FFFFFFFF"/>
      <name val="BBVABentonSansLight"/>
      <family val="3"/>
      <scheme val="minor"/>
    </font>
    <font>
      <sz val="7"/>
      <name val="BBVABentonSansLight"/>
      <family val="3"/>
      <scheme val="minor"/>
    </font>
    <font>
      <sz val="7"/>
      <color rgb="FF000000"/>
      <name val="BBVABentonSansLight"/>
      <family val="3"/>
      <scheme val="minor"/>
    </font>
    <font>
      <sz val="11"/>
      <color theme="1"/>
      <name val="BBVABentonSansLight"/>
      <family val="2"/>
      <scheme val="minor"/>
    </font>
    <font>
      <sz val="10"/>
      <name val="Arial"/>
      <family val="2"/>
    </font>
    <font>
      <sz val="6"/>
      <color rgb="FF666666"/>
      <name val="BBVABentonSansLight"/>
      <family val="3"/>
      <scheme val="minor"/>
    </font>
    <font>
      <sz val="7"/>
      <color rgb="FF666666"/>
      <name val="BBVABentonSansLight"/>
      <family val="3"/>
      <scheme val="minor"/>
    </font>
    <font>
      <b/>
      <sz val="7"/>
      <color rgb="FF005894"/>
      <name val="BBVABentonSansLight"/>
      <family val="3"/>
      <scheme val="minor"/>
    </font>
    <font>
      <b/>
      <sz val="10"/>
      <color rgb="FF08467A"/>
      <name val="BBVABentonSansLight"/>
      <family val="3"/>
      <scheme val="minor"/>
    </font>
    <font>
      <sz val="10"/>
      <color rgb="FF000000"/>
      <name val="BBVABentonSans-Book"/>
      <family val="1"/>
    </font>
    <font>
      <sz val="10"/>
      <color rgb="FF676767"/>
      <name val="BBVABentonSansLight"/>
      <family val="3"/>
      <scheme val="minor"/>
    </font>
    <font>
      <sz val="10"/>
      <color theme="0"/>
      <name val="BBVABentonSansLight"/>
      <family val="3"/>
      <scheme val="minor"/>
    </font>
    <font>
      <sz val="12"/>
      <color theme="1"/>
      <name val="BBVABentonSansLight"/>
      <family val="2"/>
      <scheme val="minor"/>
    </font>
    <font>
      <b/>
      <sz val="10"/>
      <color rgb="FF676767"/>
      <name val="BBVABentonSansLight"/>
      <family val="3"/>
      <scheme val="minor"/>
    </font>
    <font>
      <b/>
      <sz val="10"/>
      <color theme="1"/>
      <name val="BBVABentonSansLight"/>
      <family val="3"/>
      <scheme val="minor"/>
    </font>
    <font>
      <sz val="10"/>
      <color rgb="FF1D1D1B"/>
      <name val="BBVABentonSansLight"/>
      <family val="3"/>
      <scheme val="minor"/>
    </font>
    <font>
      <sz val="10"/>
      <name val="BBVABentonSansLight"/>
      <family val="3"/>
      <scheme val="minor"/>
    </font>
    <font>
      <b/>
      <vertAlign val="superscript"/>
      <sz val="10"/>
      <color rgb="FF08467A"/>
      <name val="BBVABentonSansLight"/>
      <family val="3"/>
      <scheme val="minor"/>
    </font>
    <font>
      <vertAlign val="superscript"/>
      <sz val="10"/>
      <color rgb="FF1D1D1B"/>
      <name val="BBVABentonSansLight"/>
      <family val="3"/>
      <scheme val="minor"/>
    </font>
    <font>
      <sz val="10"/>
      <color rgb="FF00A5E1"/>
      <name val="BBVABentonSansLight"/>
      <family val="3"/>
      <scheme val="minor"/>
    </font>
    <font>
      <b/>
      <sz val="10"/>
      <color theme="0"/>
      <name val="BBVABentonSansLight"/>
      <family val="3"/>
      <scheme val="minor"/>
    </font>
    <font>
      <b/>
      <vertAlign val="superscript"/>
      <sz val="10"/>
      <color rgb="FF005894"/>
      <name val="BBVABentonSansLight"/>
      <family val="3"/>
      <scheme val="minor"/>
    </font>
    <font>
      <sz val="7"/>
      <color rgb="FF797979"/>
      <name val="BBVABentonSansLight"/>
      <family val="3"/>
      <scheme val="minor"/>
    </font>
    <font>
      <sz val="10"/>
      <color rgb="FF000000"/>
      <name val="BBVABentonSans"/>
      <family val="3"/>
      <scheme val="major"/>
    </font>
    <font>
      <sz val="10"/>
      <color rgb="FF666666"/>
      <name val="BBVABentonSansLight"/>
      <family val="3"/>
      <scheme val="minor"/>
    </font>
    <font>
      <sz val="10"/>
      <color theme="2"/>
      <name val="BBVABentonSansLight"/>
      <family val="3"/>
      <scheme val="minor"/>
    </font>
    <font>
      <b/>
      <sz val="16"/>
      <color theme="1"/>
      <name val="BBVABentonSansLight"/>
      <family val="3"/>
      <scheme val="minor"/>
    </font>
    <font>
      <sz val="12"/>
      <color theme="1"/>
      <name val="BBVABentonSansLight"/>
      <family val="3"/>
      <scheme val="minor"/>
    </font>
    <font>
      <b/>
      <sz val="12"/>
      <color theme="1"/>
      <name val="BBVABentonSansLight"/>
      <family val="3"/>
      <scheme val="minor"/>
    </font>
    <font>
      <sz val="12"/>
      <color theme="2"/>
      <name val="BBVABentonSansLight"/>
      <family val="3"/>
      <scheme val="minor"/>
    </font>
    <font>
      <sz val="7"/>
      <color rgb="FF676767"/>
      <name val="BBVABentonSans"/>
      <family val="3"/>
      <scheme val="major"/>
    </font>
    <font>
      <sz val="7"/>
      <color rgb="FF000000"/>
      <name val="BBVABentonSans"/>
      <family val="3"/>
      <scheme val="major"/>
    </font>
    <font>
      <sz val="6"/>
      <name val="BBVABentonSans"/>
      <family val="3"/>
      <scheme val="major"/>
    </font>
    <font>
      <b/>
      <sz val="10"/>
      <color theme="0"/>
      <name val="BBVABentonSans"/>
      <family val="3"/>
      <scheme val="major"/>
    </font>
    <font>
      <sz val="10"/>
      <color rgb="FF000000"/>
      <name val="Times New Roman"/>
      <family val="1"/>
    </font>
    <font>
      <sz val="10"/>
      <color theme="1"/>
      <name val="Arial"/>
      <family val="2"/>
      <charset val="162"/>
    </font>
    <font>
      <sz val="10"/>
      <color rgb="FF000000"/>
      <name val="BBVABentonSansLight"/>
      <family val="3"/>
      <scheme val="minor"/>
    </font>
    <font>
      <sz val="10"/>
      <color theme="5"/>
      <name val="BBVABentonSansLight"/>
      <family val="3"/>
      <scheme val="minor"/>
    </font>
    <font>
      <sz val="10"/>
      <color theme="1"/>
      <name val="BBVABentonSansLight"/>
      <family val="3"/>
      <scheme val="minor"/>
    </font>
    <font>
      <b/>
      <sz val="10"/>
      <color theme="2"/>
      <name val="BBVABentonSansLight"/>
      <family val="3"/>
      <scheme val="minor"/>
    </font>
    <font>
      <sz val="7"/>
      <color rgb="FF666666"/>
      <name val="BBVABentonSansLight"/>
      <family val="3"/>
      <scheme val="minor"/>
    </font>
    <font>
      <b/>
      <sz val="10"/>
      <color rgb="FF666666"/>
      <name val="BBVABentonSansLight"/>
      <family val="3"/>
      <scheme val="minor"/>
    </font>
    <font>
      <b/>
      <vertAlign val="superscript"/>
      <sz val="10"/>
      <color theme="1"/>
      <name val="BBVABentonSansLight"/>
      <family val="3"/>
      <scheme val="minor"/>
    </font>
    <font>
      <vertAlign val="superscript"/>
      <sz val="10"/>
      <color theme="2"/>
      <name val="BBVABentonSansLight"/>
      <family val="3"/>
      <scheme val="minor"/>
    </font>
    <font>
      <b/>
      <sz val="10"/>
      <color rgb="FF666666"/>
      <name val="BBVABentonSansLight"/>
      <family val="3"/>
      <scheme val="minor"/>
    </font>
    <font>
      <sz val="10"/>
      <color rgb="FF666666"/>
      <name val="BBVABentonSansLight"/>
      <family val="3"/>
      <scheme val="minor"/>
    </font>
    <font>
      <sz val="10"/>
      <color theme="1"/>
      <name val="BBVABentonSansLight"/>
      <family val="3"/>
      <scheme val="minor"/>
    </font>
    <font>
      <b/>
      <sz val="10"/>
      <color theme="1"/>
      <name val="BBVABentonSansLight"/>
      <family val="3"/>
      <scheme val="minor"/>
    </font>
    <font>
      <sz val="10"/>
      <color theme="2"/>
      <name val="BBVABentonSansLight"/>
      <family val="3"/>
      <scheme val="minor"/>
    </font>
    <font>
      <sz val="11"/>
      <color rgb="FF000000"/>
      <name val="BBVABentonSansLight"/>
      <family val="3"/>
      <scheme val="minor"/>
    </font>
    <font>
      <sz val="7"/>
      <color rgb="FF676767"/>
      <name val="BBVABentonSansLight"/>
      <family val="3"/>
      <scheme val="minor"/>
    </font>
    <font>
      <sz val="9"/>
      <color rgb="FF666666"/>
      <name val="BBVABentonSansLight"/>
      <family val="3"/>
      <scheme val="minor"/>
    </font>
    <font>
      <sz val="10"/>
      <color theme="1"/>
      <name val="BBVABentonSans"/>
      <family val="3"/>
      <scheme val="major"/>
    </font>
    <font>
      <sz val="10"/>
      <color theme="2"/>
      <name val="BBVABentonSans"/>
      <family val="3"/>
      <scheme val="major"/>
    </font>
    <font>
      <sz val="10"/>
      <color rgb="FF666666"/>
      <name val="BBVABentonSans"/>
      <family val="3"/>
      <scheme val="major"/>
    </font>
    <font>
      <sz val="10"/>
      <color theme="2"/>
      <name val="Times New Roman"/>
      <family val="1"/>
    </font>
    <font>
      <b/>
      <vertAlign val="superscript"/>
      <sz val="10"/>
      <color theme="0"/>
      <name val="BBVABentonSansLight"/>
      <family val="3"/>
      <scheme val="minor"/>
    </font>
    <font>
      <b/>
      <sz val="10"/>
      <color theme="1"/>
      <name val="BBVABentonSans"/>
      <family val="3"/>
      <scheme val="major"/>
    </font>
    <font>
      <b/>
      <vertAlign val="superscript"/>
      <sz val="10"/>
      <color theme="1"/>
      <name val="BBVABentonSans"/>
      <family val="3"/>
      <scheme val="major"/>
    </font>
    <font>
      <sz val="7"/>
      <color theme="2"/>
      <name val="BBVABentonSansLight"/>
      <family val="3"/>
      <scheme val="minor"/>
    </font>
    <font>
      <sz val="10"/>
      <color rgb="FF000000"/>
      <name val="BBVABentonSans"/>
      <family val="3"/>
      <scheme val="major"/>
    </font>
    <font>
      <sz val="10"/>
      <color rgb="FF666666"/>
      <name val="BBVABentonSans"/>
      <family val="3"/>
      <scheme val="major"/>
    </font>
    <font>
      <vertAlign val="superscript"/>
      <sz val="10"/>
      <color rgb="FF666666"/>
      <name val="BBVABentonSansLight"/>
      <family val="3"/>
      <scheme val="minor"/>
    </font>
    <font>
      <sz val="11"/>
      <color theme="2"/>
      <name val="BBVABentonSansLight"/>
      <family val="3"/>
      <scheme val="minor"/>
    </font>
    <font>
      <sz val="10"/>
      <color theme="2" tint="0.499984740745262"/>
      <name val="BBVABentonSansLight"/>
      <family val="3"/>
      <scheme val="minor"/>
    </font>
    <font>
      <b/>
      <sz val="10"/>
      <color theme="0"/>
      <name val="BBVABentonSans"/>
      <family val="3"/>
      <scheme val="major"/>
    </font>
    <font>
      <b/>
      <sz val="12"/>
      <name val="BBVABentonSansLight"/>
      <family val="3"/>
      <scheme val="minor"/>
    </font>
    <font>
      <b/>
      <sz val="10"/>
      <color rgb="FF1D1D1B"/>
      <name val="BBVABentonSansLight"/>
      <family val="3"/>
      <scheme val="minor"/>
    </font>
    <font>
      <sz val="7"/>
      <color rgb="FF595959"/>
      <name val="Arial"/>
      <family val="2"/>
    </font>
    <font>
      <vertAlign val="superscript"/>
      <sz val="10"/>
      <color theme="2"/>
      <name val="BBVABentonSans"/>
      <family val="3"/>
      <scheme val="major"/>
    </font>
    <font>
      <sz val="8"/>
      <color rgb="FF000000"/>
      <name val="BBVABentonSansLight"/>
      <family val="3"/>
      <scheme val="minor"/>
    </font>
    <font>
      <sz val="10"/>
      <color theme="2" tint="0.249977111117893"/>
      <name val="BBVABentonSansLight"/>
      <family val="3"/>
      <scheme val="minor"/>
    </font>
    <font>
      <vertAlign val="superscript"/>
      <sz val="10"/>
      <color theme="2" tint="0.249977111117893"/>
      <name val="BBVABentonSansLight"/>
      <family val="3"/>
      <scheme val="minor"/>
    </font>
    <font>
      <sz val="9"/>
      <color rgb="FF000000"/>
      <name val="BBVABentonSansLight"/>
      <family val="3"/>
      <scheme val="minor"/>
    </font>
    <font>
      <sz val="9"/>
      <color rgb="FF000000"/>
      <name val="Times New Roman"/>
      <family val="1"/>
    </font>
    <font>
      <sz val="10"/>
      <color rgb="FF000000"/>
      <name val="Times New Roman"/>
      <family val="1"/>
    </font>
    <font>
      <i/>
      <sz val="10"/>
      <color theme="2"/>
      <name val="BBVABentonSansLight"/>
      <family val="3"/>
      <scheme val="minor"/>
    </font>
    <font>
      <i/>
      <sz val="10"/>
      <color rgb="FF666666"/>
      <name val="BBVABentonSansLight"/>
      <family val="3"/>
      <scheme val="minor"/>
    </font>
  </fonts>
  <fills count="18">
    <fill>
      <patternFill patternType="none"/>
    </fill>
    <fill>
      <patternFill patternType="gray125"/>
    </fill>
    <fill>
      <patternFill patternType="solid">
        <fgColor rgb="FFEAEAEA"/>
      </patternFill>
    </fill>
    <fill>
      <patternFill patternType="solid">
        <fgColor rgb="FF08467A"/>
      </patternFill>
    </fill>
    <fill>
      <patternFill patternType="solid">
        <fgColor rgb="FFBEBEBE"/>
      </patternFill>
    </fill>
    <fill>
      <patternFill patternType="solid">
        <fgColor rgb="FFEAEAEA"/>
        <bgColor indexed="64"/>
      </patternFill>
    </fill>
    <fill>
      <patternFill patternType="solid">
        <fgColor rgb="FFFFFFFF"/>
        <bgColor indexed="64"/>
      </patternFill>
    </fill>
    <fill>
      <patternFill patternType="solid">
        <fgColor rgb="FFEAEAEA"/>
        <bgColor rgb="FF000000"/>
      </patternFill>
    </fill>
    <fill>
      <patternFill patternType="solid">
        <fgColor theme="1"/>
        <bgColor indexed="64"/>
      </patternFill>
    </fill>
    <fill>
      <patternFill patternType="solid">
        <fgColor theme="0"/>
        <bgColor indexed="64"/>
      </patternFill>
    </fill>
    <fill>
      <patternFill patternType="solid">
        <fgColor rgb="FFBDBDBD"/>
        <bgColor indexed="64"/>
      </patternFill>
    </fill>
    <fill>
      <patternFill patternType="solid">
        <fgColor theme="1"/>
      </patternFill>
    </fill>
    <fill>
      <patternFill patternType="solid">
        <fgColor theme="1" tint="0.39997558519241921"/>
        <bgColor indexed="64"/>
      </patternFill>
    </fill>
    <fill>
      <patternFill patternType="solid">
        <fgColor theme="0" tint="-0.14999847407452621"/>
        <bgColor indexed="64"/>
      </patternFill>
    </fill>
    <fill>
      <patternFill patternType="solid">
        <fgColor rgb="FF02A5A5"/>
        <bgColor indexed="64"/>
      </patternFill>
    </fill>
    <fill>
      <patternFill patternType="solid">
        <fgColor theme="0" tint="-0.34998626667073579"/>
        <bgColor indexed="64"/>
      </patternFill>
    </fill>
    <fill>
      <patternFill patternType="solid">
        <fgColor theme="2" tint="0.89999084444715716"/>
        <bgColor indexed="64"/>
      </patternFill>
    </fill>
    <fill>
      <patternFill patternType="solid">
        <fgColor theme="0" tint="-0.249977111117893"/>
        <bgColor indexed="64"/>
      </patternFill>
    </fill>
  </fills>
  <borders count="45">
    <border>
      <left/>
      <right/>
      <top/>
      <bottom/>
      <diagonal/>
    </border>
    <border>
      <left/>
      <right/>
      <top/>
      <bottom style="thin">
        <color rgb="FF08467A"/>
      </bottom>
      <diagonal/>
    </border>
    <border>
      <left/>
      <right/>
      <top style="thin">
        <color rgb="FF08467A"/>
      </top>
      <bottom style="thin">
        <color rgb="FF08467A"/>
      </bottom>
      <diagonal/>
    </border>
    <border>
      <left/>
      <right/>
      <top style="thin">
        <color rgb="FFDFDFDE"/>
      </top>
      <bottom style="thin">
        <color rgb="FFDFDFDE"/>
      </bottom>
      <diagonal/>
    </border>
    <border>
      <left/>
      <right/>
      <top style="thin">
        <color rgb="FFDFDFDE"/>
      </top>
      <bottom style="thin">
        <color rgb="FF08467A"/>
      </bottom>
      <diagonal/>
    </border>
    <border>
      <left/>
      <right/>
      <top style="thin">
        <color rgb="FF08467A"/>
      </top>
      <bottom/>
      <diagonal/>
    </border>
    <border>
      <left/>
      <right/>
      <top/>
      <bottom style="thin">
        <color rgb="FFDFDFDE"/>
      </bottom>
      <diagonal/>
    </border>
    <border>
      <left/>
      <right/>
      <top style="thin">
        <color rgb="FFDFDFDE"/>
      </top>
      <bottom/>
      <diagonal/>
    </border>
    <border>
      <left/>
      <right/>
      <top/>
      <bottom style="thin">
        <color rgb="FF6FA3C3"/>
      </bottom>
      <diagonal/>
    </border>
    <border>
      <left/>
      <right/>
      <top style="thin">
        <color rgb="FF6FA3C3"/>
      </top>
      <bottom style="thin">
        <color rgb="FFDFDFDE"/>
      </bottom>
      <diagonal/>
    </border>
    <border>
      <left/>
      <right/>
      <top/>
      <bottom style="thin">
        <color rgb="FFBEBEBE"/>
      </bottom>
      <diagonal/>
    </border>
    <border>
      <left/>
      <right/>
      <top style="thin">
        <color rgb="FFBEBEBE"/>
      </top>
      <bottom/>
      <diagonal/>
    </border>
    <border>
      <left/>
      <right/>
      <top style="thin">
        <color rgb="FFBEBEBE"/>
      </top>
      <bottom style="thin">
        <color rgb="FFDFDFDE"/>
      </bottom>
      <diagonal/>
    </border>
    <border>
      <left/>
      <right/>
      <top style="thin">
        <color rgb="FF9D9D9C"/>
      </top>
      <bottom/>
      <diagonal/>
    </border>
    <border>
      <left/>
      <right/>
      <top style="thin">
        <color rgb="FF6FA3C3"/>
      </top>
      <bottom/>
      <diagonal/>
    </border>
    <border>
      <left/>
      <right/>
      <top/>
      <bottom style="thin">
        <color theme="1"/>
      </bottom>
      <diagonal/>
    </border>
    <border>
      <left/>
      <right/>
      <top style="thin">
        <color theme="1"/>
      </top>
      <bottom style="thin">
        <color theme="1"/>
      </bottom>
      <diagonal/>
    </border>
    <border>
      <left/>
      <right/>
      <top/>
      <bottom style="thin">
        <color theme="4"/>
      </bottom>
      <diagonal/>
    </border>
    <border>
      <left/>
      <right/>
      <top/>
      <bottom style="thin">
        <color theme="2"/>
      </bottom>
      <diagonal/>
    </border>
    <border>
      <left/>
      <right/>
      <top style="thin">
        <color rgb="FF08467A"/>
      </top>
      <bottom style="thin">
        <color theme="2"/>
      </bottom>
      <diagonal/>
    </border>
    <border>
      <left/>
      <right/>
      <top style="thin">
        <color theme="1"/>
      </top>
      <bottom/>
      <diagonal/>
    </border>
    <border>
      <left/>
      <right/>
      <top style="thin">
        <color rgb="FFD3D3D3"/>
      </top>
      <bottom style="thin">
        <color rgb="FFD3D3D3"/>
      </bottom>
      <diagonal/>
    </border>
    <border>
      <left/>
      <right/>
      <top style="thin">
        <color theme="2"/>
      </top>
      <bottom/>
      <diagonal/>
    </border>
    <border>
      <left/>
      <right/>
      <top style="thin">
        <color theme="1"/>
      </top>
      <bottom style="thin">
        <color rgb="FFD3D3D3"/>
      </bottom>
      <diagonal/>
    </border>
    <border>
      <left/>
      <right/>
      <top style="thin">
        <color theme="2"/>
      </top>
      <bottom style="thin">
        <color rgb="FFD3D3D3"/>
      </bottom>
      <diagonal/>
    </border>
    <border>
      <left/>
      <right/>
      <top style="thin">
        <color theme="2"/>
      </top>
      <bottom style="thin">
        <color theme="2"/>
      </bottom>
      <diagonal/>
    </border>
    <border>
      <left/>
      <right/>
      <top style="thin">
        <color rgb="FF08467A"/>
      </top>
      <bottom style="thin">
        <color rgb="FFD3D3D3"/>
      </bottom>
      <diagonal/>
    </border>
    <border>
      <left/>
      <right/>
      <top/>
      <bottom style="thin">
        <color rgb="FFD3D3D3"/>
      </bottom>
      <diagonal/>
    </border>
    <border>
      <left/>
      <right/>
      <top style="thin">
        <color rgb="FFD3D3D3"/>
      </top>
      <bottom style="thin">
        <color theme="1"/>
      </bottom>
      <diagonal/>
    </border>
    <border>
      <left/>
      <right/>
      <top style="thin">
        <color rgb="FFD3D3D3"/>
      </top>
      <bottom/>
      <diagonal/>
    </border>
    <border>
      <left/>
      <right style="thin">
        <color rgb="FFEAEAEA"/>
      </right>
      <top/>
      <bottom/>
      <diagonal/>
    </border>
    <border>
      <left/>
      <right/>
      <top style="thin">
        <color theme="1"/>
      </top>
      <bottom style="thin">
        <color rgb="FF6FA3C3"/>
      </bottom>
      <diagonal/>
    </border>
    <border>
      <left/>
      <right/>
      <top style="thin">
        <color rgb="FFD3D3D3"/>
      </top>
      <bottom style="thin">
        <color rgb="FFDFDFDE"/>
      </bottom>
      <diagonal/>
    </border>
    <border>
      <left/>
      <right/>
      <top style="thin">
        <color theme="1"/>
      </top>
      <bottom style="thin">
        <color rgb="FFBDBDBD"/>
      </bottom>
      <diagonal/>
    </border>
    <border>
      <left/>
      <right/>
      <top style="thin">
        <color rgb="FFBDBDBD"/>
      </top>
      <bottom style="thin">
        <color rgb="FFBDBDBD"/>
      </bottom>
      <diagonal/>
    </border>
    <border>
      <left/>
      <right/>
      <top/>
      <bottom style="thin">
        <color rgb="FFEAEAEA"/>
      </bottom>
      <diagonal/>
    </border>
    <border>
      <left/>
      <right/>
      <top style="thin">
        <color rgb="FF08467A"/>
      </top>
      <bottom style="thin">
        <color theme="1"/>
      </bottom>
      <diagonal/>
    </border>
    <border>
      <left/>
      <right/>
      <top style="thin">
        <color theme="1"/>
      </top>
      <bottom style="thin">
        <color rgb="FF08467A"/>
      </bottom>
      <diagonal/>
    </border>
    <border>
      <left/>
      <right/>
      <top style="thin">
        <color theme="2"/>
      </top>
      <bottom style="thin">
        <color rgb="FFDFDFDE"/>
      </bottom>
      <diagonal/>
    </border>
    <border>
      <left/>
      <right/>
      <top style="thin">
        <color theme="1"/>
      </top>
      <bottom style="thin">
        <color rgb="FFDFDFDE"/>
      </bottom>
      <diagonal/>
    </border>
    <border>
      <left/>
      <right/>
      <top style="thin">
        <color rgb="FFDFDFDE"/>
      </top>
      <bottom style="thin">
        <color rgb="FFEAEAEA"/>
      </bottom>
      <diagonal/>
    </border>
    <border>
      <left/>
      <right/>
      <top style="thin">
        <color rgb="FFEAEAEA"/>
      </top>
      <bottom style="thin">
        <color theme="1"/>
      </bottom>
      <diagonal/>
    </border>
    <border>
      <left/>
      <right/>
      <top style="thin">
        <color theme="2"/>
      </top>
      <bottom style="thin">
        <color indexed="64"/>
      </bottom>
      <diagonal/>
    </border>
    <border>
      <left/>
      <right/>
      <top style="thin">
        <color rgb="FF9D9D9C"/>
      </top>
      <bottom style="thin">
        <color rgb="FFDFDFDE"/>
      </bottom>
      <diagonal/>
    </border>
    <border>
      <left/>
      <right/>
      <top style="thin">
        <color theme="1"/>
      </top>
      <bottom style="thin">
        <color theme="2"/>
      </bottom>
      <diagonal/>
    </border>
  </borders>
  <cellStyleXfs count="21">
    <xf numFmtId="0" fontId="0" fillId="0" borderId="0"/>
    <xf numFmtId="0" fontId="3" fillId="0" borderId="0"/>
    <xf numFmtId="0" fontId="13" fillId="0" borderId="0"/>
    <xf numFmtId="9" fontId="13" fillId="0" borderId="0" applyFont="0" applyFill="0" applyBorder="0" applyAlignment="0" applyProtection="0"/>
    <xf numFmtId="0" fontId="14" fillId="0" borderId="0"/>
    <xf numFmtId="0" fontId="14" fillId="0" borderId="0"/>
    <xf numFmtId="0" fontId="13" fillId="0" borderId="0"/>
    <xf numFmtId="169" fontId="13" fillId="0" borderId="0" applyFont="0" applyFill="0" applyBorder="0" applyAlignment="0" applyProtection="0"/>
    <xf numFmtId="0" fontId="14" fillId="0" borderId="0"/>
    <xf numFmtId="0" fontId="22" fillId="0" borderId="0"/>
    <xf numFmtId="9" fontId="44" fillId="0" borderId="0" applyFont="0" applyFill="0" applyBorder="0" applyAlignment="0" applyProtection="0"/>
    <xf numFmtId="0" fontId="45" fillId="0" borderId="0"/>
    <xf numFmtId="9" fontId="3"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43" fontId="85"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cellStyleXfs>
  <cellXfs count="1218">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xf>
    <xf numFmtId="0" fontId="4" fillId="0" borderId="0" xfId="0" applyFont="1" applyFill="1" applyBorder="1" applyAlignment="1">
      <alignment horizontal="left" vertical="center" wrapText="1"/>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alignment horizontal="right" vertical="top"/>
    </xf>
    <xf numFmtId="0" fontId="12" fillId="0" borderId="0" xfId="0" applyFont="1" applyFill="1" applyBorder="1" applyAlignment="1">
      <alignment horizontal="left" vertical="top"/>
    </xf>
    <xf numFmtId="0" fontId="4" fillId="0" borderId="0" xfId="0" applyFont="1" applyFill="1" applyBorder="1" applyAlignment="1">
      <alignment horizontal="right"/>
    </xf>
    <xf numFmtId="0" fontId="8" fillId="0" borderId="0" xfId="1" applyFont="1" applyFill="1" applyBorder="1" applyAlignment="1">
      <alignment horizontal="left" vertical="center"/>
    </xf>
    <xf numFmtId="0" fontId="8" fillId="0" borderId="0" xfId="1" applyFont="1" applyFill="1" applyBorder="1" applyAlignment="1">
      <alignment horizontal="right" vertical="center" wrapText="1"/>
    </xf>
    <xf numFmtId="0" fontId="4" fillId="0" borderId="0" xfId="1" applyFont="1" applyFill="1" applyBorder="1" applyAlignment="1">
      <alignment horizontal="left"/>
    </xf>
    <xf numFmtId="0" fontId="4" fillId="0" borderId="0" xfId="0" applyFont="1" applyFill="1" applyBorder="1" applyAlignment="1">
      <alignment horizontal="left" vertical="top" wrapText="1"/>
    </xf>
    <xf numFmtId="0" fontId="4" fillId="0" borderId="0" xfId="1" applyFont="1" applyFill="1" applyBorder="1" applyAlignment="1">
      <alignment horizontal="left" vertical="center"/>
    </xf>
    <xf numFmtId="0" fontId="7" fillId="0" borderId="0" xfId="1" applyFont="1" applyFill="1" applyBorder="1" applyAlignment="1">
      <alignment horizontal="left" vertical="center"/>
    </xf>
    <xf numFmtId="0" fontId="7" fillId="0" borderId="0" xfId="1" applyFont="1" applyFill="1" applyBorder="1" applyAlignment="1">
      <alignment horizontal="left"/>
    </xf>
    <xf numFmtId="0" fontId="7" fillId="0" borderId="0" xfId="1" applyFont="1" applyFill="1" applyBorder="1" applyAlignment="1">
      <alignment horizontal="right" vertical="center"/>
    </xf>
    <xf numFmtId="0" fontId="4" fillId="0" borderId="0" xfId="1" applyFont="1" applyFill="1" applyBorder="1" applyAlignment="1">
      <alignment horizontal="right" vertical="center" wrapText="1"/>
    </xf>
    <xf numFmtId="0" fontId="4" fillId="0" borderId="0" xfId="1" applyFont="1" applyFill="1" applyBorder="1" applyAlignment="1">
      <alignment horizontal="right" vertical="center"/>
    </xf>
    <xf numFmtId="0" fontId="4" fillId="0" borderId="0" xfId="1" applyFont="1" applyFill="1" applyBorder="1" applyAlignment="1">
      <alignment vertical="center" wrapText="1"/>
    </xf>
    <xf numFmtId="0" fontId="4" fillId="0" borderId="0" xfId="1" applyFont="1" applyFill="1" applyBorder="1" applyAlignment="1">
      <alignment vertical="center"/>
    </xf>
    <xf numFmtId="0" fontId="8" fillId="0" borderId="0" xfId="1" applyFont="1" applyFill="1" applyBorder="1" applyAlignment="1">
      <alignment vertical="center"/>
    </xf>
    <xf numFmtId="0" fontId="4" fillId="0" borderId="0" xfId="0" applyFont="1" applyFill="1" applyBorder="1" applyAlignment="1">
      <alignment vertical="top"/>
    </xf>
    <xf numFmtId="0" fontId="17" fillId="0" borderId="0" xfId="0" applyFont="1" applyFill="1" applyBorder="1" applyAlignment="1">
      <alignment horizontal="left" vertical="top"/>
    </xf>
    <xf numFmtId="0" fontId="17" fillId="0" borderId="0" xfId="0" applyFont="1" applyFill="1" applyBorder="1" applyAlignment="1">
      <alignment horizontal="right" vertical="top"/>
    </xf>
    <xf numFmtId="0" fontId="4" fillId="0" borderId="0" xfId="1" applyFont="1" applyFill="1" applyBorder="1" applyAlignment="1">
      <alignment horizontal="left" vertical="center" wrapText="1"/>
    </xf>
    <xf numFmtId="0" fontId="4" fillId="0" borderId="0" xfId="1" applyFont="1" applyFill="1" applyBorder="1" applyAlignment="1">
      <alignment horizontal="left" vertical="top"/>
    </xf>
    <xf numFmtId="0" fontId="8" fillId="0" borderId="0" xfId="1" applyFont="1" applyFill="1" applyBorder="1" applyAlignment="1">
      <alignment horizontal="left" vertical="top"/>
    </xf>
    <xf numFmtId="0" fontId="21" fillId="8" borderId="0" xfId="1" applyFont="1" applyFill="1" applyBorder="1" applyAlignment="1">
      <alignment horizontal="left" vertical="center" wrapText="1"/>
    </xf>
    <xf numFmtId="0" fontId="18" fillId="0" borderId="15" xfId="0" applyFont="1" applyFill="1" applyBorder="1" applyAlignment="1">
      <alignment vertical="top" wrapText="1"/>
    </xf>
    <xf numFmtId="0" fontId="9" fillId="0" borderId="15" xfId="0" applyFont="1" applyFill="1" applyBorder="1" applyAlignment="1">
      <alignment vertical="top" wrapText="1"/>
    </xf>
    <xf numFmtId="0" fontId="26" fillId="0" borderId="3"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1" applyFont="1" applyFill="1" applyBorder="1" applyAlignment="1">
      <alignment horizontal="left" vertical="center"/>
    </xf>
    <xf numFmtId="0" fontId="6" fillId="0" borderId="0" xfId="4" applyFont="1" applyBorder="1" applyAlignment="1">
      <alignment vertical="center"/>
    </xf>
    <xf numFmtId="0" fontId="32" fillId="0" borderId="0" xfId="0" applyFont="1" applyFill="1" applyBorder="1" applyAlignment="1">
      <alignment horizontal="left" vertical="center"/>
    </xf>
    <xf numFmtId="0" fontId="15" fillId="0" borderId="11" xfId="1" applyFont="1" applyFill="1" applyBorder="1" applyAlignment="1">
      <alignment vertical="center"/>
    </xf>
    <xf numFmtId="0" fontId="9" fillId="0" borderId="0" xfId="1" applyFont="1" applyFill="1" applyBorder="1" applyAlignment="1">
      <alignment horizontal="left" vertical="center" wrapText="1"/>
    </xf>
    <xf numFmtId="3" fontId="10" fillId="0" borderId="0" xfId="1" applyNumberFormat="1" applyFont="1" applyFill="1" applyBorder="1" applyAlignment="1">
      <alignment horizontal="right" vertical="center" shrinkToFit="1"/>
    </xf>
    <xf numFmtId="1" fontId="10" fillId="0" borderId="0" xfId="1" applyNumberFormat="1" applyFont="1" applyFill="1" applyBorder="1" applyAlignment="1">
      <alignment horizontal="right" vertical="center" shrinkToFit="1"/>
    </xf>
    <xf numFmtId="0" fontId="9" fillId="0" borderId="0" xfId="1" applyFont="1" applyFill="1" applyBorder="1" applyAlignment="1">
      <alignment horizontal="right" vertical="center" wrapText="1"/>
    </xf>
    <xf numFmtId="0" fontId="26" fillId="2" borderId="0" xfId="1" applyFont="1" applyFill="1" applyBorder="1" applyAlignment="1">
      <alignment wrapText="1"/>
    </xf>
    <xf numFmtId="0" fontId="20" fillId="0" borderId="0" xfId="1" applyFont="1" applyFill="1" applyBorder="1" applyAlignment="1">
      <alignment vertical="center"/>
    </xf>
    <xf numFmtId="0" fontId="20" fillId="7" borderId="0" xfId="0" applyFont="1" applyFill="1" applyBorder="1" applyAlignment="1">
      <alignment horizontal="left" vertical="center"/>
    </xf>
    <xf numFmtId="0" fontId="26" fillId="0" borderId="0" xfId="1" applyFont="1" applyFill="1" applyBorder="1" applyAlignment="1">
      <alignment horizontal="right" vertical="center" wrapText="1"/>
    </xf>
    <xf numFmtId="0" fontId="26" fillId="0" borderId="0" xfId="1" applyFont="1" applyFill="1" applyBorder="1" applyAlignment="1">
      <alignment horizontal="left" vertical="center" wrapText="1"/>
    </xf>
    <xf numFmtId="0" fontId="26" fillId="0" borderId="0" xfId="1" applyFont="1" applyFill="1" applyBorder="1" applyAlignment="1">
      <alignment vertical="center"/>
    </xf>
    <xf numFmtId="164" fontId="25" fillId="0" borderId="0" xfId="1" applyNumberFormat="1" applyFont="1" applyFill="1" applyBorder="1" applyAlignment="1">
      <alignment horizontal="right" vertical="center" shrinkToFit="1"/>
    </xf>
    <xf numFmtId="0" fontId="34" fillId="0" borderId="0" xfId="1" applyFont="1" applyFill="1" applyBorder="1" applyAlignment="1">
      <alignment vertical="center" wrapText="1"/>
    </xf>
    <xf numFmtId="0" fontId="26" fillId="0" borderId="0" xfId="1" applyFont="1" applyFill="1" applyBorder="1" applyAlignment="1">
      <alignment horizontal="left" vertical="center"/>
    </xf>
    <xf numFmtId="0" fontId="24" fillId="0" borderId="15" xfId="1" applyFont="1" applyFill="1" applyBorder="1" applyAlignment="1">
      <alignment horizontal="right" wrapText="1"/>
    </xf>
    <xf numFmtId="0" fontId="24" fillId="0" borderId="15" xfId="1" applyFont="1" applyFill="1" applyBorder="1" applyAlignment="1">
      <alignment wrapText="1"/>
    </xf>
    <xf numFmtId="3" fontId="30" fillId="8" borderId="0" xfId="1" applyNumberFormat="1" applyFont="1" applyFill="1" applyBorder="1" applyAlignment="1">
      <alignment horizontal="right" vertical="center" shrinkToFit="1"/>
    </xf>
    <xf numFmtId="0" fontId="30" fillId="8" borderId="0" xfId="0" applyFont="1" applyFill="1" applyBorder="1" applyAlignment="1">
      <alignment horizontal="left" vertical="top" wrapText="1"/>
    </xf>
    <xf numFmtId="0" fontId="18" fillId="0" borderId="15" xfId="0" applyFont="1" applyFill="1" applyBorder="1" applyAlignment="1">
      <alignment horizontal="right" wrapText="1"/>
    </xf>
    <xf numFmtId="0" fontId="9" fillId="0" borderId="0" xfId="0" applyFont="1" applyFill="1" applyBorder="1" applyAlignment="1">
      <alignment horizontal="right" wrapText="1"/>
    </xf>
    <xf numFmtId="0" fontId="26" fillId="0" borderId="7"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37" fillId="0" borderId="0" xfId="9" applyFont="1"/>
    <xf numFmtId="0" fontId="33" fillId="0" borderId="0" xfId="1" applyFont="1" applyFill="1" applyBorder="1" applyAlignment="1">
      <alignment horizontal="left" vertical="center"/>
    </xf>
    <xf numFmtId="0" fontId="33" fillId="0" borderId="0" xfId="1" applyFont="1" applyFill="1" applyBorder="1" applyAlignment="1">
      <alignment horizontal="left"/>
    </xf>
    <xf numFmtId="0" fontId="41" fillId="0" borderId="0" xfId="1" applyFont="1" applyFill="1" applyBorder="1" applyAlignment="1">
      <alignment horizontal="left" vertical="center" wrapText="1"/>
    </xf>
    <xf numFmtId="0" fontId="42" fillId="0" borderId="0" xfId="1" applyFont="1" applyFill="1" applyBorder="1" applyAlignment="1">
      <alignment horizontal="left" vertical="center"/>
    </xf>
    <xf numFmtId="0" fontId="19" fillId="0" borderId="0" xfId="0" applyFont="1" applyFill="1" applyBorder="1" applyAlignment="1">
      <alignment horizontal="left" vertical="center" wrapText="1"/>
    </xf>
    <xf numFmtId="0" fontId="33" fillId="0" borderId="0" xfId="1" applyFont="1" applyFill="1" applyBorder="1" applyAlignment="1">
      <alignment horizontal="left" vertical="top"/>
    </xf>
    <xf numFmtId="0" fontId="24" fillId="0" borderId="0" xfId="9" applyFont="1" applyAlignment="1">
      <alignment vertical="top"/>
    </xf>
    <xf numFmtId="0" fontId="18" fillId="0" borderId="15" xfId="0" applyFont="1" applyFill="1" applyBorder="1" applyAlignment="1">
      <alignment horizontal="right" vertical="top" wrapText="1"/>
    </xf>
    <xf numFmtId="0" fontId="24" fillId="0" borderId="0" xfId="0" applyFont="1" applyFill="1" applyBorder="1" applyAlignment="1">
      <alignment horizontal="left" vertical="center" wrapText="1"/>
    </xf>
    <xf numFmtId="3" fontId="35" fillId="0" borderId="6" xfId="0" applyNumberFormat="1" applyFont="1" applyFill="1" applyBorder="1" applyAlignment="1">
      <alignment horizontal="right" vertical="center" shrinkToFit="1"/>
    </xf>
    <xf numFmtId="3" fontId="10" fillId="8" borderId="0" xfId="0" applyNumberFormat="1" applyFont="1" applyFill="1" applyBorder="1" applyAlignment="1">
      <alignment horizontal="right" vertical="center" shrinkToFit="1"/>
    </xf>
    <xf numFmtId="0" fontId="18" fillId="0" borderId="0" xfId="0" applyFont="1" applyFill="1" applyBorder="1" applyAlignment="1">
      <alignment vertical="top" wrapText="1"/>
    </xf>
    <xf numFmtId="0" fontId="35" fillId="0" borderId="3" xfId="0" applyFont="1" applyFill="1" applyBorder="1" applyAlignment="1">
      <alignment horizontal="left" vertical="center" wrapText="1"/>
    </xf>
    <xf numFmtId="0" fontId="34" fillId="0" borderId="0" xfId="0" applyFont="1" applyFill="1" applyBorder="1" applyAlignment="1">
      <alignment horizontal="left" vertical="top"/>
    </xf>
    <xf numFmtId="0" fontId="35" fillId="0" borderId="7" xfId="0" applyFont="1" applyFill="1" applyBorder="1" applyAlignment="1">
      <alignment horizontal="left" vertical="center" wrapText="1"/>
    </xf>
    <xf numFmtId="0" fontId="48" fillId="0" borderId="0" xfId="0" applyFont="1" applyFill="1" applyBorder="1" applyAlignment="1">
      <alignment horizontal="left" vertical="top"/>
    </xf>
    <xf numFmtId="0" fontId="30" fillId="8" borderId="0"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10" borderId="0" xfId="0" applyFont="1" applyFill="1" applyBorder="1" applyAlignment="1">
      <alignment horizontal="left" vertical="center" wrapText="1"/>
    </xf>
    <xf numFmtId="3" fontId="35" fillId="0" borderId="14" xfId="0" applyNumberFormat="1" applyFont="1" applyFill="1" applyBorder="1" applyAlignment="1">
      <alignment horizontal="right" vertical="center" shrinkToFit="1"/>
    </xf>
    <xf numFmtId="164" fontId="35" fillId="0" borderId="0" xfId="0" applyNumberFormat="1" applyFont="1" applyFill="1" applyBorder="1" applyAlignment="1">
      <alignment horizontal="right" vertical="center" shrinkToFit="1"/>
    </xf>
    <xf numFmtId="0" fontId="20" fillId="0" borderId="0" xfId="0" applyFont="1" applyFill="1" applyBorder="1" applyAlignment="1">
      <alignment horizontal="left" vertical="top" wrapText="1"/>
    </xf>
    <xf numFmtId="0" fontId="26" fillId="0" borderId="0" xfId="0" applyFont="1" applyFill="1" applyBorder="1" applyAlignment="1">
      <alignment horizontal="left" vertical="center" wrapText="1"/>
    </xf>
    <xf numFmtId="0" fontId="24" fillId="0" borderId="15" xfId="0" applyFont="1" applyFill="1" applyBorder="1" applyAlignment="1">
      <alignment horizontal="right" vertical="top" wrapText="1"/>
    </xf>
    <xf numFmtId="0" fontId="35" fillId="0" borderId="6" xfId="0" applyFont="1" applyFill="1" applyBorder="1" applyAlignment="1">
      <alignment horizontal="left" vertical="center" wrapText="1"/>
    </xf>
    <xf numFmtId="0" fontId="24" fillId="0" borderId="15" xfId="0" applyFont="1" applyFill="1" applyBorder="1" applyAlignment="1">
      <alignment horizontal="left" wrapText="1"/>
    </xf>
    <xf numFmtId="0" fontId="24" fillId="0" borderId="15" xfId="0" applyFont="1" applyFill="1" applyBorder="1" applyAlignment="1">
      <alignment horizontal="right" wrapText="1"/>
    </xf>
    <xf numFmtId="0" fontId="48" fillId="0" borderId="15" xfId="0" applyFont="1" applyFill="1" applyBorder="1" applyAlignment="1">
      <alignment horizontal="right" wrapText="1"/>
    </xf>
    <xf numFmtId="0" fontId="24" fillId="0" borderId="16" xfId="0" applyFont="1" applyFill="1" applyBorder="1" applyAlignment="1">
      <alignment horizontal="left" vertical="center" wrapText="1"/>
    </xf>
    <xf numFmtId="0" fontId="48" fillId="0" borderId="0" xfId="0" applyFont="1" applyFill="1" applyBorder="1" applyAlignment="1">
      <alignment horizontal="left" vertical="top" wrapText="1"/>
    </xf>
    <xf numFmtId="3" fontId="30" fillId="8" borderId="0" xfId="0" applyNumberFormat="1" applyFont="1" applyFill="1" applyBorder="1" applyAlignment="1">
      <alignment horizontal="right" vertical="center" shrinkToFit="1"/>
    </xf>
    <xf numFmtId="0" fontId="24" fillId="0" borderId="1" xfId="0" applyFont="1" applyFill="1" applyBorder="1" applyAlignment="1">
      <alignment horizontal="right" wrapText="1"/>
    </xf>
    <xf numFmtId="0" fontId="55"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56" fillId="0" borderId="0" xfId="0" applyFont="1" applyFill="1" applyBorder="1" applyAlignment="1">
      <alignment horizontal="left" vertical="top" wrapText="1"/>
    </xf>
    <xf numFmtId="0" fontId="55" fillId="0" borderId="0" xfId="0" applyFont="1" applyFill="1" applyBorder="1" applyAlignment="1">
      <alignment horizontal="left" vertical="top"/>
    </xf>
    <xf numFmtId="0" fontId="24" fillId="0" borderId="15" xfId="0" applyFont="1" applyFill="1" applyBorder="1" applyAlignment="1">
      <alignment horizontal="left" vertical="center" wrapText="1"/>
    </xf>
    <xf numFmtId="3" fontId="30" fillId="8" borderId="0" xfId="0" applyNumberFormat="1" applyFont="1" applyFill="1" applyBorder="1" applyAlignment="1">
      <alignment vertical="center" shrinkToFit="1"/>
    </xf>
    <xf numFmtId="0" fontId="55"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51" fillId="0" borderId="0" xfId="0" applyFont="1" applyFill="1" applyBorder="1" applyAlignment="1">
      <alignment horizontal="left" vertical="top" wrapText="1"/>
    </xf>
    <xf numFmtId="0" fontId="24" fillId="0" borderId="0" xfId="0" applyFont="1" applyFill="1" applyBorder="1" applyAlignment="1">
      <alignment horizontal="right" wrapText="1"/>
    </xf>
    <xf numFmtId="0" fontId="35" fillId="0" borderId="0" xfId="0" applyFont="1" applyFill="1" applyBorder="1" applyAlignment="1">
      <alignment horizontal="left" vertical="center" wrapText="1"/>
    </xf>
    <xf numFmtId="1" fontId="35" fillId="0" borderId="0" xfId="0" applyNumberFormat="1" applyFont="1" applyFill="1" applyBorder="1" applyAlignment="1">
      <alignment horizontal="right" vertical="center" shrinkToFit="1"/>
    </xf>
    <xf numFmtId="3" fontId="35" fillId="0" borderId="0" xfId="0" applyNumberFormat="1" applyFont="1" applyFill="1" applyBorder="1" applyAlignment="1">
      <alignment horizontal="right" vertical="center" shrinkToFit="1"/>
    </xf>
    <xf numFmtId="0" fontId="35" fillId="0" borderId="0" xfId="0" applyFont="1" applyFill="1" applyBorder="1" applyAlignment="1">
      <alignment horizontal="right" vertical="center" wrapText="1"/>
    </xf>
    <xf numFmtId="0" fontId="50" fillId="0" borderId="0" xfId="0" applyFont="1" applyFill="1" applyBorder="1" applyAlignment="1">
      <alignment horizontal="left" vertical="center" wrapText="1"/>
    </xf>
    <xf numFmtId="0" fontId="48" fillId="0" borderId="0" xfId="0" applyFont="1" applyFill="1" applyBorder="1" applyAlignment="1">
      <alignment horizontal="left"/>
    </xf>
    <xf numFmtId="0" fontId="24" fillId="0" borderId="16" xfId="0" applyFont="1" applyFill="1" applyBorder="1" applyAlignment="1">
      <alignment horizontal="left" vertical="top" wrapText="1"/>
    </xf>
    <xf numFmtId="3" fontId="30" fillId="8" borderId="0" xfId="0" applyNumberFormat="1" applyFont="1" applyFill="1" applyBorder="1" applyAlignment="1">
      <alignment horizontal="left" vertical="center" shrinkToFit="1"/>
    </xf>
    <xf numFmtId="1" fontId="35" fillId="0" borderId="0" xfId="0" applyNumberFormat="1" applyFont="1" applyFill="1" applyBorder="1" applyAlignment="1">
      <alignment horizontal="left" vertical="center" shrinkToFit="1"/>
    </xf>
    <xf numFmtId="1" fontId="35" fillId="0" borderId="21" xfId="0" applyNumberFormat="1" applyFont="1" applyFill="1" applyBorder="1" applyAlignment="1">
      <alignment horizontal="left" vertical="center" shrinkToFit="1"/>
    </xf>
    <xf numFmtId="1" fontId="35" fillId="0" borderId="21" xfId="0" applyNumberFormat="1" applyFont="1" applyFill="1" applyBorder="1" applyAlignment="1">
      <alignment horizontal="right" vertical="center" shrinkToFit="1"/>
    </xf>
    <xf numFmtId="0" fontId="35" fillId="0" borderId="21" xfId="0" applyFont="1" applyFill="1" applyBorder="1" applyAlignment="1">
      <alignment horizontal="right" vertical="center" wrapText="1"/>
    </xf>
    <xf numFmtId="3" fontId="35" fillId="0" borderId="21" xfId="0" applyNumberFormat="1" applyFont="1" applyFill="1" applyBorder="1" applyAlignment="1">
      <alignment horizontal="right" vertical="center" shrinkToFit="1"/>
    </xf>
    <xf numFmtId="164" fontId="35" fillId="0" borderId="21" xfId="0" applyNumberFormat="1" applyFont="1" applyFill="1" applyBorder="1" applyAlignment="1">
      <alignment horizontal="right" vertical="center" shrinkToFit="1"/>
    </xf>
    <xf numFmtId="0" fontId="58" fillId="0" borderId="19" xfId="0" applyFont="1" applyFill="1" applyBorder="1" applyAlignment="1">
      <alignment horizontal="right" vertical="center" wrapText="1"/>
    </xf>
    <xf numFmtId="1" fontId="35" fillId="0" borderId="20" xfId="0" applyNumberFormat="1" applyFont="1" applyFill="1" applyBorder="1" applyAlignment="1">
      <alignment horizontal="left" vertical="center" shrinkToFit="1"/>
    </xf>
    <xf numFmtId="0" fontId="24" fillId="0" borderId="20" xfId="0" applyFont="1" applyFill="1" applyBorder="1" applyAlignment="1">
      <alignment horizontal="left" vertical="center" wrapText="1"/>
    </xf>
    <xf numFmtId="0" fontId="58" fillId="0" borderId="0" xfId="0" applyFont="1" applyFill="1" applyBorder="1" applyAlignment="1">
      <alignment horizontal="right" vertical="top" wrapText="1"/>
    </xf>
    <xf numFmtId="0" fontId="58" fillId="0" borderId="21" xfId="0" applyFont="1" applyFill="1" applyBorder="1" applyAlignment="1">
      <alignment horizontal="right" vertical="top" wrapText="1"/>
    </xf>
    <xf numFmtId="0" fontId="30" fillId="8" borderId="0" xfId="0" applyFont="1" applyFill="1" applyBorder="1" applyAlignment="1">
      <alignment horizontal="left" wrapText="1"/>
    </xf>
    <xf numFmtId="0" fontId="48" fillId="0" borderId="15" xfId="0" applyFont="1" applyFill="1" applyBorder="1" applyAlignment="1">
      <alignment horizontal="right" vertical="top" wrapText="1"/>
    </xf>
    <xf numFmtId="0" fontId="49" fillId="0" borderId="20" xfId="0" applyFont="1" applyFill="1" applyBorder="1" applyAlignment="1">
      <alignment horizontal="right" wrapText="1"/>
    </xf>
    <xf numFmtId="0" fontId="35" fillId="0" borderId="20" xfId="0" applyFont="1" applyFill="1" applyBorder="1" applyAlignment="1">
      <alignment horizontal="right" wrapText="1"/>
    </xf>
    <xf numFmtId="0" fontId="35" fillId="0" borderId="24" xfId="0" applyFont="1" applyFill="1" applyBorder="1" applyAlignment="1">
      <alignment horizontal="left" wrapText="1"/>
    </xf>
    <xf numFmtId="0" fontId="35" fillId="0" borderId="21" xfId="0" applyFont="1" applyFill="1" applyBorder="1" applyAlignment="1">
      <alignment horizontal="left" wrapText="1"/>
    </xf>
    <xf numFmtId="3" fontId="35" fillId="0" borderId="21" xfId="0" applyNumberFormat="1" applyFont="1" applyFill="1" applyBorder="1" applyAlignment="1">
      <alignment horizontal="right" shrinkToFit="1"/>
    </xf>
    <xf numFmtId="1" fontId="35" fillId="0" borderId="21" xfId="0" applyNumberFormat="1" applyFont="1" applyFill="1" applyBorder="1" applyAlignment="1">
      <alignment horizontal="right" shrinkToFit="1"/>
    </xf>
    <xf numFmtId="164" fontId="35" fillId="0" borderId="21" xfId="0" applyNumberFormat="1" applyFont="1" applyFill="1" applyBorder="1" applyAlignment="1">
      <alignment horizontal="right" shrinkToFit="1"/>
    </xf>
    <xf numFmtId="0" fontId="35" fillId="0" borderId="0" xfId="0" applyFont="1" applyFill="1" applyBorder="1" applyAlignment="1">
      <alignment horizontal="left" wrapText="1"/>
    </xf>
    <xf numFmtId="3" fontId="35" fillId="0" borderId="0" xfId="0" applyNumberFormat="1" applyFont="1" applyFill="1" applyBorder="1" applyAlignment="1">
      <alignment horizontal="right" shrinkToFit="1"/>
    </xf>
    <xf numFmtId="0" fontId="30" fillId="8" borderId="10" xfId="0" applyFont="1" applyFill="1" applyBorder="1" applyAlignment="1">
      <alignment horizontal="left" wrapText="1"/>
    </xf>
    <xf numFmtId="3" fontId="30" fillId="8" borderId="0" xfId="0" applyNumberFormat="1" applyFont="1" applyFill="1" applyBorder="1" applyAlignment="1">
      <alignment horizontal="right" shrinkToFit="1"/>
    </xf>
    <xf numFmtId="0" fontId="16" fillId="0" borderId="0" xfId="0" applyFont="1" applyFill="1" applyBorder="1" applyAlignment="1">
      <alignment horizontal="left" vertical="center"/>
    </xf>
    <xf numFmtId="0" fontId="48" fillId="0" borderId="0" xfId="0" applyFont="1" applyFill="1" applyBorder="1" applyAlignment="1">
      <alignment horizontal="left" vertical="center" wrapText="1"/>
    </xf>
    <xf numFmtId="168" fontId="49" fillId="0" borderId="0" xfId="0" applyNumberFormat="1" applyFont="1" applyFill="1" applyBorder="1" applyAlignment="1">
      <alignment horizontal="right" vertical="center" shrinkToFit="1"/>
    </xf>
    <xf numFmtId="168" fontId="49" fillId="0" borderId="25" xfId="0" applyNumberFormat="1" applyFont="1" applyFill="1" applyBorder="1" applyAlignment="1">
      <alignment horizontal="right" vertical="center" shrinkToFit="1"/>
    </xf>
    <xf numFmtId="168" fontId="35" fillId="0" borderId="0" xfId="0" applyNumberFormat="1" applyFont="1" applyFill="1" applyBorder="1" applyAlignment="1">
      <alignment horizontal="right" vertical="center" shrinkToFit="1"/>
    </xf>
    <xf numFmtId="168" fontId="35" fillId="0" borderId="0" xfId="0" applyNumberFormat="1" applyFont="1" applyFill="1" applyBorder="1" applyAlignment="1">
      <alignment horizontal="right" vertical="center" wrapText="1"/>
    </xf>
    <xf numFmtId="0" fontId="35" fillId="0" borderId="21" xfId="0" applyFont="1" applyFill="1" applyBorder="1" applyAlignment="1">
      <alignment horizontal="left" vertical="center" wrapText="1"/>
    </xf>
    <xf numFmtId="168" fontId="35" fillId="0" borderId="21" xfId="0" applyNumberFormat="1" applyFont="1" applyFill="1" applyBorder="1" applyAlignment="1">
      <alignment horizontal="right" vertical="center" shrinkToFit="1"/>
    </xf>
    <xf numFmtId="168" fontId="35" fillId="0" borderId="21" xfId="0" applyNumberFormat="1" applyFont="1" applyFill="1" applyBorder="1" applyAlignment="1">
      <alignment horizontal="right" vertical="center" wrapText="1"/>
    </xf>
    <xf numFmtId="168" fontId="30" fillId="8" borderId="0" xfId="0" applyNumberFormat="1" applyFont="1" applyFill="1" applyBorder="1" applyAlignment="1">
      <alignment horizontal="right" vertical="center" shrinkToFit="1"/>
    </xf>
    <xf numFmtId="0" fontId="55" fillId="0" borderId="0" xfId="0" applyFont="1" applyFill="1" applyBorder="1" applyAlignment="1">
      <alignment horizontal="left" vertical="center"/>
    </xf>
    <xf numFmtId="0" fontId="34" fillId="0" borderId="0" xfId="0" applyFont="1" applyFill="1" applyBorder="1" applyAlignment="1">
      <alignment horizontal="left" vertical="center"/>
    </xf>
    <xf numFmtId="0" fontId="35" fillId="0" borderId="23" xfId="0" applyFont="1" applyFill="1" applyBorder="1" applyAlignment="1">
      <alignment horizontal="left" vertical="center" wrapText="1"/>
    </xf>
    <xf numFmtId="0" fontId="35" fillId="0" borderId="0" xfId="0" applyFont="1" applyFill="1" applyBorder="1" applyAlignment="1">
      <alignment horizontal="left" vertical="center"/>
    </xf>
    <xf numFmtId="3" fontId="35" fillId="0" borderId="0" xfId="0" applyNumberFormat="1" applyFont="1" applyFill="1" applyBorder="1" applyAlignment="1">
      <alignment vertical="center" shrinkToFit="1"/>
    </xf>
    <xf numFmtId="0" fontId="16" fillId="0" borderId="0" xfId="0" applyFont="1" applyFill="1" applyBorder="1" applyAlignment="1">
      <alignment horizontal="left" vertical="top"/>
    </xf>
    <xf numFmtId="3" fontId="34" fillId="0" borderId="21" xfId="0" applyNumberFormat="1" applyFont="1" applyFill="1" applyBorder="1" applyAlignment="1">
      <alignment horizontal="right" vertical="center" shrinkToFit="1"/>
    </xf>
    <xf numFmtId="0" fontId="24" fillId="0" borderId="26" xfId="0" applyFont="1" applyFill="1" applyBorder="1" applyAlignment="1">
      <alignment horizontal="left" vertical="center" wrapText="1"/>
    </xf>
    <xf numFmtId="3" fontId="4" fillId="0" borderId="0" xfId="0" applyNumberFormat="1" applyFont="1" applyFill="1" applyBorder="1" applyAlignment="1">
      <alignment horizontal="left" vertical="top"/>
    </xf>
    <xf numFmtId="0" fontId="24" fillId="10" borderId="27" xfId="0" applyFont="1" applyFill="1" applyBorder="1" applyAlignment="1">
      <alignment horizontal="left" vertical="center" wrapText="1"/>
    </xf>
    <xf numFmtId="3" fontId="24" fillId="10" borderId="27" xfId="0" applyNumberFormat="1" applyFont="1" applyFill="1" applyBorder="1" applyAlignment="1">
      <alignment horizontal="right" vertical="center" shrinkToFit="1"/>
    </xf>
    <xf numFmtId="0" fontId="24" fillId="0" borderId="2" xfId="0" applyFont="1" applyFill="1" applyBorder="1" applyAlignment="1">
      <alignment horizontal="left" vertical="center" wrapText="1"/>
    </xf>
    <xf numFmtId="166" fontId="24" fillId="0" borderId="15" xfId="0" applyNumberFormat="1" applyFont="1" applyFill="1" applyBorder="1" applyAlignment="1">
      <alignment horizontal="right" shrinkToFit="1"/>
    </xf>
    <xf numFmtId="0" fontId="35" fillId="0" borderId="28" xfId="0" applyFont="1" applyFill="1" applyBorder="1" applyAlignment="1">
      <alignment horizontal="left" wrapText="1"/>
    </xf>
    <xf numFmtId="165" fontId="35" fillId="0" borderId="28" xfId="0" applyNumberFormat="1" applyFont="1" applyFill="1" applyBorder="1" applyAlignment="1">
      <alignment horizontal="right" shrinkToFit="1"/>
    </xf>
    <xf numFmtId="3" fontId="24" fillId="0" borderId="16" xfId="0" applyNumberFormat="1" applyFont="1" applyFill="1" applyBorder="1" applyAlignment="1">
      <alignment horizontal="right" vertical="top" shrinkToFit="1"/>
    </xf>
    <xf numFmtId="0" fontId="26" fillId="0" borderId="27" xfId="0" applyFont="1" applyFill="1" applyBorder="1" applyAlignment="1">
      <alignment horizontal="left" wrapText="1"/>
    </xf>
    <xf numFmtId="165" fontId="25" fillId="0" borderId="27" xfId="0" applyNumberFormat="1" applyFont="1" applyFill="1" applyBorder="1" applyAlignment="1">
      <alignment horizontal="right" shrinkToFit="1"/>
    </xf>
    <xf numFmtId="0" fontId="26" fillId="0" borderId="28" xfId="0" applyFont="1" applyFill="1" applyBorder="1" applyAlignment="1">
      <alignment horizontal="left" wrapText="1"/>
    </xf>
    <xf numFmtId="3" fontId="25" fillId="0" borderId="28" xfId="0" applyNumberFormat="1" applyFont="1" applyFill="1" applyBorder="1" applyAlignment="1">
      <alignment horizontal="right" shrinkToFit="1"/>
    </xf>
    <xf numFmtId="0" fontId="24" fillId="0" borderId="16" xfId="0" applyFont="1" applyFill="1" applyBorder="1" applyAlignment="1">
      <alignment horizontal="left" wrapText="1"/>
    </xf>
    <xf numFmtId="3" fontId="24" fillId="0" borderId="16" xfId="0" applyNumberFormat="1" applyFont="1" applyFill="1" applyBorder="1" applyAlignment="1">
      <alignment horizontal="right" shrinkToFit="1"/>
    </xf>
    <xf numFmtId="0" fontId="26" fillId="0" borderId="0" xfId="0" applyFont="1" applyFill="1" applyBorder="1" applyAlignment="1">
      <alignment horizontal="left" wrapText="1"/>
    </xf>
    <xf numFmtId="165" fontId="25" fillId="0" borderId="0" xfId="0" applyNumberFormat="1" applyFont="1" applyFill="1" applyBorder="1" applyAlignment="1">
      <alignment horizontal="right" shrinkToFit="1"/>
    </xf>
    <xf numFmtId="0" fontId="26" fillId="0" borderId="21" xfId="0" applyFont="1" applyFill="1" applyBorder="1" applyAlignment="1">
      <alignment horizontal="left" wrapText="1"/>
    </xf>
    <xf numFmtId="164" fontId="25" fillId="0" borderId="21" xfId="0" applyNumberFormat="1" applyFont="1" applyFill="1" applyBorder="1" applyAlignment="1">
      <alignment horizontal="right" shrinkToFit="1"/>
    </xf>
    <xf numFmtId="164" fontId="25" fillId="0" borderId="28" xfId="0" applyNumberFormat="1" applyFont="1" applyFill="1" applyBorder="1" applyAlignment="1">
      <alignment horizontal="right" shrinkToFit="1"/>
    </xf>
    <xf numFmtId="165" fontId="24" fillId="0" borderId="16" xfId="0" applyNumberFormat="1" applyFont="1" applyFill="1" applyBorder="1" applyAlignment="1">
      <alignment horizontal="right" shrinkToFit="1"/>
    </xf>
    <xf numFmtId="164" fontId="20" fillId="0" borderId="29" xfId="0" applyNumberFormat="1" applyFont="1" applyFill="1" applyBorder="1" applyAlignment="1">
      <alignment horizontal="right" shrinkToFit="1"/>
    </xf>
    <xf numFmtId="164" fontId="24" fillId="0" borderId="16" xfId="0" applyNumberFormat="1" applyFont="1" applyFill="1" applyBorder="1" applyAlignment="1">
      <alignment horizontal="right" shrinkToFit="1"/>
    </xf>
    <xf numFmtId="0" fontId="24" fillId="0" borderId="0" xfId="0" applyFont="1" applyFill="1" applyBorder="1" applyAlignment="1">
      <alignment horizontal="left" wrapText="1"/>
    </xf>
    <xf numFmtId="165" fontId="24" fillId="0" borderId="0" xfId="0" applyNumberFormat="1" applyFont="1" applyFill="1" applyBorder="1" applyAlignment="1">
      <alignment horizontal="right" shrinkToFit="1"/>
    </xf>
    <xf numFmtId="0" fontId="24" fillId="10" borderId="21" xfId="0" applyFont="1" applyFill="1" applyBorder="1" applyAlignment="1">
      <alignment horizontal="left" wrapText="1"/>
    </xf>
    <xf numFmtId="3" fontId="24" fillId="10" borderId="21" xfId="0" applyNumberFormat="1" applyFont="1" applyFill="1" applyBorder="1" applyAlignment="1">
      <alignment horizontal="right" shrinkToFit="1"/>
    </xf>
    <xf numFmtId="0" fontId="18" fillId="10" borderId="0" xfId="0" applyFont="1" applyFill="1" applyBorder="1" applyAlignment="1">
      <alignment horizontal="left" wrapText="1"/>
    </xf>
    <xf numFmtId="3" fontId="18" fillId="10" borderId="0" xfId="0" applyNumberFormat="1" applyFont="1" applyFill="1" applyBorder="1" applyAlignment="1">
      <alignment horizontal="right" shrinkToFit="1"/>
    </xf>
    <xf numFmtId="0" fontId="11" fillId="0" borderId="0" xfId="0" applyFont="1" applyFill="1" applyBorder="1" applyAlignment="1">
      <alignment horizontal="left" vertical="top"/>
    </xf>
    <xf numFmtId="0" fontId="4" fillId="0" borderId="30" xfId="0" applyFont="1" applyFill="1" applyBorder="1" applyAlignment="1">
      <alignment horizontal="left" vertical="center"/>
    </xf>
    <xf numFmtId="0" fontId="4" fillId="0" borderId="29" xfId="0" applyFont="1" applyFill="1" applyBorder="1" applyAlignment="1">
      <alignment horizontal="left" vertical="center"/>
    </xf>
    <xf numFmtId="0" fontId="59" fillId="0" borderId="0" xfId="0" applyFont="1" applyFill="1" applyBorder="1" applyAlignment="1">
      <alignment horizontal="left" vertical="top" wrapText="1"/>
    </xf>
    <xf numFmtId="0" fontId="59" fillId="0" borderId="0" xfId="0" applyFont="1" applyFill="1" applyBorder="1" applyAlignment="1">
      <alignment horizontal="left" vertical="top"/>
    </xf>
    <xf numFmtId="0" fontId="59" fillId="0" borderId="0" xfId="0" applyFont="1" applyFill="1" applyBorder="1" applyAlignment="1">
      <alignment horizontal="right" vertical="top"/>
    </xf>
    <xf numFmtId="170" fontId="59" fillId="0" borderId="0" xfId="0" applyNumberFormat="1" applyFont="1" applyFill="1" applyBorder="1" applyAlignment="1">
      <alignment horizontal="left" vertical="top"/>
    </xf>
    <xf numFmtId="169" fontId="59" fillId="0" borderId="0" xfId="0" applyNumberFormat="1" applyFont="1" applyFill="1" applyBorder="1" applyAlignment="1">
      <alignment horizontal="left" vertical="top"/>
    </xf>
    <xf numFmtId="10" fontId="59" fillId="0" borderId="0" xfId="0" applyNumberFormat="1" applyFont="1" applyFill="1" applyBorder="1" applyAlignment="1">
      <alignment horizontal="left" vertical="top"/>
    </xf>
    <xf numFmtId="9" fontId="59" fillId="0" borderId="0" xfId="10" applyFont="1" applyFill="1" applyBorder="1" applyAlignment="1">
      <alignment horizontal="left" vertical="top"/>
    </xf>
    <xf numFmtId="0" fontId="48" fillId="0" borderId="1" xfId="0" applyFont="1" applyFill="1" applyBorder="1" applyAlignment="1">
      <alignment horizontal="left" wrapText="1"/>
    </xf>
    <xf numFmtId="166" fontId="24" fillId="0" borderId="1" xfId="0" applyNumberFormat="1" applyFont="1" applyFill="1" applyBorder="1" applyAlignment="1">
      <alignment horizontal="right" shrinkToFit="1"/>
    </xf>
    <xf numFmtId="0" fontId="35" fillId="0" borderId="21" xfId="0" applyFont="1" applyFill="1" applyBorder="1" applyAlignment="1">
      <alignment horizontal="left" vertical="top" wrapText="1"/>
    </xf>
    <xf numFmtId="0" fontId="35" fillId="0" borderId="29" xfId="0" applyFont="1" applyFill="1" applyBorder="1" applyAlignment="1">
      <alignment horizontal="left" vertical="center" wrapText="1"/>
    </xf>
    <xf numFmtId="0" fontId="10" fillId="8" borderId="0" xfId="0" applyFont="1" applyFill="1" applyBorder="1" applyAlignment="1">
      <alignment horizontal="left" vertical="center" wrapText="1"/>
    </xf>
    <xf numFmtId="3" fontId="35" fillId="0" borderId="29" xfId="0" applyNumberFormat="1" applyFont="1" applyFill="1" applyBorder="1" applyAlignment="1">
      <alignment horizontal="right" vertical="center" shrinkToFit="1"/>
    </xf>
    <xf numFmtId="0" fontId="35" fillId="0" borderId="24" xfId="0" applyFont="1" applyFill="1" applyBorder="1" applyAlignment="1">
      <alignment horizontal="left" vertical="center" wrapText="1"/>
    </xf>
    <xf numFmtId="1" fontId="34" fillId="0" borderId="21" xfId="0" applyNumberFormat="1" applyFont="1" applyFill="1" applyBorder="1" applyAlignment="1">
      <alignment horizontal="right" vertical="center" shrinkToFit="1"/>
    </xf>
    <xf numFmtId="0" fontId="35" fillId="0" borderId="24" xfId="0" applyFont="1" applyFill="1" applyBorder="1" applyAlignment="1">
      <alignment horizontal="left" vertical="top" wrapText="1"/>
    </xf>
    <xf numFmtId="0" fontId="35" fillId="0" borderId="21" xfId="0" applyFont="1" applyFill="1" applyBorder="1" applyAlignment="1">
      <alignment horizontal="left" vertical="center" wrapText="1"/>
    </xf>
    <xf numFmtId="0" fontId="35" fillId="0" borderId="22" xfId="0" applyFont="1" applyFill="1" applyBorder="1" applyAlignment="1">
      <alignment horizontal="left" vertical="center" wrapText="1"/>
    </xf>
    <xf numFmtId="0" fontId="61" fillId="0" borderId="0" xfId="0" applyFont="1" applyFill="1" applyBorder="1" applyAlignment="1">
      <alignment horizontal="left" vertical="center"/>
    </xf>
    <xf numFmtId="0" fontId="61" fillId="0" borderId="0" xfId="0" applyFont="1" applyFill="1" applyBorder="1" applyAlignment="1">
      <alignment horizontal="right" vertical="center"/>
    </xf>
    <xf numFmtId="0" fontId="50" fillId="0" borderId="0" xfId="0" applyFont="1" applyFill="1" applyBorder="1" applyAlignment="1">
      <alignment horizontal="left" vertical="center"/>
    </xf>
    <xf numFmtId="0" fontId="62" fillId="0" borderId="0" xfId="1" applyFont="1" applyFill="1" applyBorder="1" applyAlignment="1">
      <alignment horizontal="left" vertical="top"/>
    </xf>
    <xf numFmtId="0" fontId="63" fillId="6" borderId="0" xfId="2" applyFont="1" applyFill="1" applyBorder="1" applyAlignment="1">
      <alignment vertical="center" wrapText="1"/>
    </xf>
    <xf numFmtId="0" fontId="63" fillId="0" borderId="0" xfId="1" applyFont="1" applyFill="1" applyBorder="1" applyAlignment="1">
      <alignment horizontal="left" vertical="top"/>
    </xf>
    <xf numFmtId="0" fontId="63" fillId="6" borderId="21" xfId="2" applyFont="1" applyFill="1" applyBorder="1" applyAlignment="1">
      <alignment vertical="center" wrapText="1"/>
    </xf>
    <xf numFmtId="0" fontId="64" fillId="0" borderId="0" xfId="1" applyFont="1" applyFill="1" applyBorder="1" applyAlignment="1">
      <alignment horizontal="left" vertical="top"/>
    </xf>
    <xf numFmtId="0" fontId="63" fillId="6" borderId="27" xfId="2" applyFont="1" applyFill="1" applyBorder="1" applyAlignment="1">
      <alignment vertical="center" wrapText="1"/>
    </xf>
    <xf numFmtId="0" fontId="43" fillId="8" borderId="15"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0" fillId="8" borderId="29" xfId="0" applyFont="1" applyFill="1" applyBorder="1" applyAlignment="1">
      <alignment horizontal="left" vertical="center" wrapText="1"/>
    </xf>
    <xf numFmtId="3" fontId="30" fillId="8" borderId="29" xfId="0" applyNumberFormat="1" applyFont="1" applyFill="1" applyBorder="1" applyAlignment="1">
      <alignment horizontal="right" vertical="center" shrinkToFit="1"/>
    </xf>
    <xf numFmtId="3" fontId="10" fillId="8" borderId="0" xfId="0" applyNumberFormat="1" applyFont="1" applyFill="1" applyBorder="1" applyAlignment="1">
      <alignment horizontal="right" vertical="center" indent="1" shrinkToFit="1"/>
    </xf>
    <xf numFmtId="165" fontId="10" fillId="8" borderId="0" xfId="0" applyNumberFormat="1" applyFont="1" applyFill="1" applyBorder="1" applyAlignment="1">
      <alignment horizontal="right" vertical="center" indent="1" shrinkToFit="1"/>
    </xf>
    <xf numFmtId="3" fontId="35" fillId="0" borderId="21" xfId="0" applyNumberFormat="1" applyFont="1" applyFill="1" applyBorder="1" applyAlignment="1">
      <alignment horizontal="left" vertical="center" shrinkToFit="1"/>
    </xf>
    <xf numFmtId="168" fontId="34" fillId="0" borderId="21" xfId="0" applyNumberFormat="1" applyFont="1" applyFill="1" applyBorder="1" applyAlignment="1">
      <alignment horizontal="right" vertical="center" shrinkToFit="1"/>
    </xf>
    <xf numFmtId="168" fontId="30" fillId="8" borderId="29" xfId="0" applyNumberFormat="1" applyFont="1" applyFill="1" applyBorder="1" applyAlignment="1">
      <alignment horizontal="right" vertical="center" shrinkToFit="1"/>
    </xf>
    <xf numFmtId="3" fontId="35" fillId="0" borderId="23" xfId="0" applyNumberFormat="1" applyFont="1" applyFill="1" applyBorder="1" applyAlignment="1">
      <alignment horizontal="left" vertical="center" shrinkToFit="1"/>
    </xf>
    <xf numFmtId="168" fontId="35" fillId="0" borderId="23" xfId="0" applyNumberFormat="1" applyFont="1" applyFill="1" applyBorder="1" applyAlignment="1">
      <alignment horizontal="right" vertical="center" shrinkToFit="1"/>
    </xf>
    <xf numFmtId="0" fontId="24" fillId="0" borderId="15" xfId="0" applyFont="1" applyFill="1" applyBorder="1" applyAlignment="1">
      <alignment horizontal="right" wrapText="1"/>
    </xf>
    <xf numFmtId="0" fontId="35" fillId="0" borderId="0" xfId="0" applyFont="1" applyFill="1" applyBorder="1" applyAlignment="1">
      <alignment horizontal="left" vertical="top"/>
    </xf>
    <xf numFmtId="0" fontId="24" fillId="0" borderId="15" xfId="0" applyFont="1" applyFill="1" applyBorder="1" applyAlignment="1">
      <alignment wrapText="1"/>
    </xf>
    <xf numFmtId="1" fontId="35" fillId="0" borderId="29" xfId="0" applyNumberFormat="1" applyFont="1" applyFill="1" applyBorder="1" applyAlignment="1">
      <alignment horizontal="left" vertical="center" shrinkToFit="1"/>
    </xf>
    <xf numFmtId="0" fontId="34" fillId="0" borderId="0" xfId="0" applyFont="1" applyFill="1" applyBorder="1" applyAlignment="1">
      <alignment vertical="center" wrapText="1"/>
    </xf>
    <xf numFmtId="3" fontId="30" fillId="8" borderId="29" xfId="0" applyNumberFormat="1" applyFont="1" applyFill="1" applyBorder="1" applyAlignment="1">
      <alignment horizontal="left" vertical="center" shrinkToFit="1"/>
    </xf>
    <xf numFmtId="0" fontId="48" fillId="0" borderId="15" xfId="0" applyFont="1" applyFill="1" applyBorder="1" applyAlignment="1">
      <alignment horizontal="left" vertical="top"/>
    </xf>
    <xf numFmtId="165" fontId="30" fillId="8" borderId="0" xfId="0" applyNumberFormat="1" applyFont="1" applyFill="1" applyBorder="1" applyAlignment="1">
      <alignment horizontal="right" vertical="center" shrinkToFit="1"/>
    </xf>
    <xf numFmtId="0" fontId="48" fillId="0" borderId="15" xfId="0" applyFont="1" applyFill="1" applyBorder="1" applyAlignment="1">
      <alignment horizontal="left" wrapText="1"/>
    </xf>
    <xf numFmtId="168" fontId="35" fillId="0" borderId="0" xfId="0" applyNumberFormat="1" applyFont="1" applyFill="1" applyBorder="1" applyAlignment="1">
      <alignment vertical="center" shrinkToFit="1"/>
    </xf>
    <xf numFmtId="168" fontId="4" fillId="0" borderId="0" xfId="0" applyNumberFormat="1" applyFont="1" applyFill="1" applyBorder="1" applyAlignment="1">
      <alignment horizontal="left" vertical="top"/>
    </xf>
    <xf numFmtId="168" fontId="35" fillId="0" borderId="21" xfId="0" applyNumberFormat="1" applyFont="1" applyFill="1" applyBorder="1" applyAlignment="1">
      <alignment vertical="center" shrinkToFit="1"/>
    </xf>
    <xf numFmtId="168" fontId="35" fillId="0" borderId="21" xfId="0" applyNumberFormat="1" applyFont="1" applyFill="1" applyBorder="1" applyAlignment="1">
      <alignment vertical="center" wrapText="1"/>
    </xf>
    <xf numFmtId="168" fontId="30" fillId="8" borderId="0" xfId="0" applyNumberFormat="1" applyFont="1" applyFill="1" applyBorder="1" applyAlignment="1">
      <alignment vertical="center" shrinkToFit="1"/>
    </xf>
    <xf numFmtId="0" fontId="35" fillId="0" borderId="21" xfId="0" applyFont="1" applyFill="1" applyBorder="1" applyAlignment="1">
      <alignment horizontal="left" vertical="center" wrapText="1"/>
    </xf>
    <xf numFmtId="0" fontId="40" fillId="0" borderId="0" xfId="1" applyFont="1" applyFill="1" applyBorder="1" applyAlignment="1">
      <alignment horizontal="left" vertical="center" wrapText="1"/>
    </xf>
    <xf numFmtId="0" fontId="56" fillId="0" borderId="15" xfId="0" applyFont="1" applyFill="1" applyBorder="1" applyAlignment="1">
      <alignment horizontal="left" vertical="center" wrapText="1"/>
    </xf>
    <xf numFmtId="0" fontId="35" fillId="0" borderId="7" xfId="0" applyFont="1" applyFill="1" applyBorder="1" applyAlignment="1">
      <alignment horizontal="right" vertical="center" wrapText="1"/>
    </xf>
    <xf numFmtId="0" fontId="56" fillId="0" borderId="0" xfId="0" applyFont="1" applyFill="1" applyBorder="1" applyAlignment="1">
      <alignment horizontal="left" vertical="center" wrapText="1"/>
    </xf>
    <xf numFmtId="165" fontId="35" fillId="0" borderId="21" xfId="0" applyNumberFormat="1" applyFont="1" applyFill="1" applyBorder="1" applyAlignment="1">
      <alignment horizontal="right" vertical="center" shrinkToFit="1"/>
    </xf>
    <xf numFmtId="0" fontId="48" fillId="0" borderId="0" xfId="0" applyFont="1" applyFill="1" applyBorder="1" applyAlignment="1">
      <alignment horizontal="center"/>
    </xf>
    <xf numFmtId="0" fontId="30" fillId="3" borderId="0" xfId="0" applyFont="1" applyFill="1" applyBorder="1" applyAlignment="1">
      <alignment horizontal="left" vertical="center" wrapText="1"/>
    </xf>
    <xf numFmtId="3" fontId="30" fillId="3" borderId="0" xfId="0" applyNumberFormat="1" applyFont="1" applyFill="1" applyBorder="1" applyAlignment="1">
      <alignment horizontal="right" vertical="center" shrinkToFit="1"/>
    </xf>
    <xf numFmtId="0" fontId="24" fillId="0" borderId="0" xfId="1" applyFont="1" applyFill="1" applyBorder="1" applyAlignment="1">
      <alignment horizontal="left" wrapText="1"/>
    </xf>
    <xf numFmtId="0" fontId="30" fillId="8" borderId="0" xfId="1" applyFont="1" applyFill="1" applyBorder="1" applyAlignment="1">
      <alignment horizontal="left" vertical="center" wrapText="1"/>
    </xf>
    <xf numFmtId="0" fontId="50" fillId="0" borderId="0" xfId="1" applyFont="1" applyFill="1" applyBorder="1" applyAlignment="1">
      <alignment horizontal="left" vertical="center" wrapText="1"/>
    </xf>
    <xf numFmtId="0" fontId="46" fillId="0" borderId="0" xfId="1" applyFont="1" applyFill="1" applyBorder="1" applyAlignment="1">
      <alignment horizontal="left" vertical="center" wrapText="1"/>
    </xf>
    <xf numFmtId="0" fontId="46" fillId="0" borderId="0" xfId="1" applyFont="1" applyFill="1" applyBorder="1" applyAlignment="1">
      <alignment horizontal="left" vertical="center"/>
    </xf>
    <xf numFmtId="0" fontId="35" fillId="0" borderId="0" xfId="1" applyFont="1" applyFill="1" applyBorder="1" applyAlignment="1">
      <alignment horizontal="left" vertical="center" wrapText="1"/>
    </xf>
    <xf numFmtId="3" fontId="35" fillId="0" borderId="0" xfId="1" applyNumberFormat="1" applyFont="1" applyFill="1" applyBorder="1" applyAlignment="1">
      <alignment horizontal="right" vertical="center" shrinkToFit="1"/>
    </xf>
    <xf numFmtId="164" fontId="35" fillId="0" borderId="0" xfId="1" applyNumberFormat="1" applyFont="1" applyFill="1" applyBorder="1" applyAlignment="1">
      <alignment horizontal="right" vertical="center" shrinkToFit="1"/>
    </xf>
    <xf numFmtId="0" fontId="35" fillId="0" borderId="21" xfId="1" applyFont="1" applyFill="1" applyBorder="1" applyAlignment="1">
      <alignment horizontal="left" vertical="center" wrapText="1"/>
    </xf>
    <xf numFmtId="165" fontId="35" fillId="0" borderId="21" xfId="1" applyNumberFormat="1" applyFont="1" applyFill="1" applyBorder="1" applyAlignment="1">
      <alignment horizontal="right" vertical="center" shrinkToFit="1"/>
    </xf>
    <xf numFmtId="0" fontId="63" fillId="0" borderId="14" xfId="1" applyFont="1" applyFill="1" applyBorder="1" applyAlignment="1">
      <alignment horizontal="left" vertical="center" wrapText="1"/>
    </xf>
    <xf numFmtId="0" fontId="63" fillId="0" borderId="21" xfId="1" applyFont="1" applyFill="1" applyBorder="1" applyAlignment="1">
      <alignment horizontal="left" vertical="center" wrapText="1"/>
    </xf>
    <xf numFmtId="0" fontId="35" fillId="0" borderId="21"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21"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34" fillId="0" borderId="0" xfId="1" applyFont="1" applyFill="1" applyBorder="1" applyAlignment="1">
      <alignment horizontal="left" vertical="center"/>
    </xf>
    <xf numFmtId="0" fontId="48" fillId="0" borderId="0" xfId="1" applyFont="1" applyFill="1" applyBorder="1" applyAlignment="1">
      <alignment horizontal="left"/>
    </xf>
    <xf numFmtId="0" fontId="24" fillId="0" borderId="15" xfId="1" applyFont="1" applyFill="1" applyBorder="1" applyAlignment="1">
      <alignment horizontal="right" wrapText="1"/>
    </xf>
    <xf numFmtId="3" fontId="35" fillId="0" borderId="21" xfId="1" applyNumberFormat="1" applyFont="1" applyFill="1" applyBorder="1" applyAlignment="1">
      <alignment horizontal="right" vertical="center" shrinkToFit="1"/>
    </xf>
    <xf numFmtId="1" fontId="35" fillId="0" borderId="21" xfId="1" applyNumberFormat="1" applyFont="1" applyFill="1" applyBorder="1" applyAlignment="1">
      <alignment horizontal="right" vertical="center" shrinkToFit="1"/>
    </xf>
    <xf numFmtId="0" fontId="35" fillId="0" borderId="21" xfId="1" applyFont="1" applyFill="1" applyBorder="1" applyAlignment="1">
      <alignment horizontal="right" vertical="center" wrapText="1"/>
    </xf>
    <xf numFmtId="0" fontId="35" fillId="0" borderId="0" xfId="1" applyFont="1" applyFill="1" applyBorder="1" applyAlignment="1">
      <alignment horizontal="right" vertical="center" wrapText="1"/>
    </xf>
    <xf numFmtId="0" fontId="30" fillId="11" borderId="0" xfId="0" applyFont="1" applyFill="1" applyBorder="1" applyAlignment="1">
      <alignment horizontal="left" vertical="center" wrapText="1"/>
    </xf>
    <xf numFmtId="9" fontId="24" fillId="0" borderId="15" xfId="1" applyNumberFormat="1" applyFont="1" applyFill="1" applyBorder="1" applyAlignment="1">
      <alignment horizontal="right" shrinkToFit="1"/>
    </xf>
    <xf numFmtId="0" fontId="30" fillId="8" borderId="1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24" fillId="0" borderId="0" xfId="1" applyFont="1" applyFill="1" applyBorder="1" applyAlignment="1">
      <alignment horizontal="right" wrapText="1"/>
    </xf>
    <xf numFmtId="0" fontId="24" fillId="0" borderId="15" xfId="1" applyFont="1" applyFill="1" applyBorder="1" applyAlignment="1">
      <alignment horizontal="right" wrapText="1"/>
    </xf>
    <xf numFmtId="0" fontId="4" fillId="9" borderId="0" xfId="1" applyFont="1" applyFill="1" applyBorder="1" applyAlignment="1">
      <alignment horizontal="left" vertical="center"/>
    </xf>
    <xf numFmtId="0" fontId="55" fillId="0" borderId="0"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48" fillId="0" borderId="0" xfId="1" applyFont="1" applyFill="1" applyBorder="1" applyAlignment="1">
      <alignment horizontal="left" vertical="center"/>
    </xf>
    <xf numFmtId="0" fontId="30" fillId="8" borderId="0" xfId="1" applyFont="1" applyFill="1" applyBorder="1" applyAlignment="1">
      <alignment horizontal="left" wrapText="1"/>
    </xf>
    <xf numFmtId="0" fontId="70"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9" fillId="0" borderId="20" xfId="0" applyFont="1" applyFill="1" applyBorder="1" applyAlignment="1">
      <alignment horizontal="right" wrapText="1"/>
    </xf>
    <xf numFmtId="1" fontId="30" fillId="8" borderId="0" xfId="1" applyNumberFormat="1" applyFont="1" applyFill="1" applyBorder="1" applyAlignment="1">
      <alignment horizontal="right" vertical="center" shrinkToFit="1"/>
    </xf>
    <xf numFmtId="1" fontId="35" fillId="0" borderId="6" xfId="1" applyNumberFormat="1" applyFont="1" applyFill="1" applyBorder="1" applyAlignment="1">
      <alignment horizontal="right" vertical="center" shrinkToFit="1"/>
    </xf>
    <xf numFmtId="0" fontId="35" fillId="0" borderId="3" xfId="1" applyFont="1" applyFill="1" applyBorder="1" applyAlignment="1">
      <alignment horizontal="right" vertical="center" wrapText="1"/>
    </xf>
    <xf numFmtId="1" fontId="35" fillId="0" borderId="0" xfId="1" applyNumberFormat="1" applyFont="1" applyFill="1" applyBorder="1" applyAlignment="1">
      <alignment horizontal="right" vertical="center" shrinkToFit="1"/>
    </xf>
    <xf numFmtId="0" fontId="30" fillId="8" borderId="10" xfId="1" applyFont="1" applyFill="1" applyBorder="1" applyAlignment="1">
      <alignment horizontal="left" vertical="center" wrapText="1"/>
    </xf>
    <xf numFmtId="0" fontId="35" fillId="0" borderId="0" xfId="1" applyFont="1" applyFill="1" applyBorder="1" applyAlignment="1">
      <alignment horizontal="left" vertical="center" wrapText="1"/>
    </xf>
    <xf numFmtId="1" fontId="35" fillId="0" borderId="0" xfId="1" applyNumberFormat="1" applyFont="1" applyFill="1" applyBorder="1" applyAlignment="1">
      <alignment horizontal="center" vertical="center" shrinkToFit="1"/>
    </xf>
    <xf numFmtId="1" fontId="35" fillId="0" borderId="21" xfId="1" applyNumberFormat="1" applyFont="1" applyFill="1" applyBorder="1" applyAlignment="1">
      <alignment horizontal="center" vertical="center" shrinkToFit="1"/>
    </xf>
    <xf numFmtId="0" fontId="35" fillId="0" borderId="21" xfId="1" applyFont="1" applyFill="1" applyBorder="1" applyAlignment="1">
      <alignment horizontal="left" vertical="center" wrapText="1"/>
    </xf>
    <xf numFmtId="0" fontId="24" fillId="0" borderId="16" xfId="1" applyFont="1" applyFill="1" applyBorder="1" applyAlignment="1">
      <alignment horizontal="right" wrapText="1"/>
    </xf>
    <xf numFmtId="0" fontId="23" fillId="0" borderId="0" xfId="0" applyFont="1" applyFill="1" applyBorder="1" applyAlignment="1">
      <alignment horizontal="left" vertical="center"/>
    </xf>
    <xf numFmtId="0" fontId="26" fillId="0" borderId="0" xfId="1" applyFont="1" applyFill="1" applyBorder="1" applyAlignment="1">
      <alignment wrapText="1"/>
    </xf>
    <xf numFmtId="0" fontId="35" fillId="0" borderId="29" xfId="1" applyFont="1" applyFill="1" applyBorder="1" applyAlignment="1">
      <alignment horizontal="left" vertical="center" wrapText="1"/>
    </xf>
    <xf numFmtId="1" fontId="35" fillId="0" borderId="29" xfId="1" applyNumberFormat="1" applyFont="1" applyFill="1" applyBorder="1" applyAlignment="1">
      <alignment horizontal="right" vertical="center" shrinkToFit="1"/>
    </xf>
    <xf numFmtId="0" fontId="35" fillId="0" borderId="27" xfId="1" applyFont="1" applyFill="1" applyBorder="1" applyAlignment="1">
      <alignment horizontal="left" vertical="center" wrapText="1"/>
    </xf>
    <xf numFmtId="3" fontId="35" fillId="0" borderId="27" xfId="1" applyNumberFormat="1" applyFont="1" applyFill="1" applyBorder="1" applyAlignment="1">
      <alignment horizontal="right" vertical="center" shrinkToFit="1"/>
    </xf>
    <xf numFmtId="1" fontId="35" fillId="0" borderId="27" xfId="1" applyNumberFormat="1" applyFont="1" applyFill="1" applyBorder="1" applyAlignment="1">
      <alignment horizontal="right" vertical="center" shrinkToFit="1"/>
    </xf>
    <xf numFmtId="3" fontId="35" fillId="0" borderId="29" xfId="1" applyNumberFormat="1" applyFont="1" applyFill="1" applyBorder="1" applyAlignment="1">
      <alignment horizontal="right" vertical="center" shrinkToFit="1"/>
    </xf>
    <xf numFmtId="165" fontId="35" fillId="0" borderId="0" xfId="1" applyNumberFormat="1" applyFont="1" applyFill="1" applyBorder="1" applyAlignment="1">
      <alignment horizontal="right" vertical="center" shrinkToFit="1"/>
    </xf>
    <xf numFmtId="0" fontId="35" fillId="0" borderId="27" xfId="1" applyFont="1" applyFill="1" applyBorder="1" applyAlignment="1">
      <alignment horizontal="right" vertical="center" wrapText="1"/>
    </xf>
    <xf numFmtId="0" fontId="35" fillId="0" borderId="29" xfId="1" applyFont="1" applyFill="1" applyBorder="1" applyAlignment="1">
      <alignment horizontal="right" vertical="center" wrapText="1"/>
    </xf>
    <xf numFmtId="0" fontId="20" fillId="0" borderId="0" xfId="0" applyFont="1" applyFill="1" applyBorder="1" applyAlignment="1">
      <alignment horizontal="left" vertical="center"/>
    </xf>
    <xf numFmtId="0" fontId="48" fillId="0" borderId="0" xfId="1" applyFont="1" applyFill="1" applyBorder="1" applyAlignment="1">
      <alignment horizontal="left" wrapText="1"/>
    </xf>
    <xf numFmtId="0" fontId="24" fillId="0" borderId="0" xfId="1" applyFont="1" applyFill="1" applyBorder="1" applyAlignment="1">
      <alignment horizontal="left" wrapText="1"/>
    </xf>
    <xf numFmtId="0" fontId="56" fillId="0" borderId="0" xfId="1" applyFont="1" applyFill="1" applyBorder="1" applyAlignment="1">
      <alignment horizontal="left" vertical="center" wrapText="1"/>
    </xf>
    <xf numFmtId="0" fontId="35" fillId="0" borderId="21" xfId="0" applyFont="1" applyFill="1" applyBorder="1" applyAlignment="1">
      <alignment horizontal="left" vertical="top"/>
    </xf>
    <xf numFmtId="10" fontId="35" fillId="0" borderId="21" xfId="0" applyNumberFormat="1" applyFont="1" applyFill="1" applyBorder="1" applyAlignment="1">
      <alignment horizontal="right" vertical="top"/>
    </xf>
    <xf numFmtId="0" fontId="35" fillId="0" borderId="21" xfId="0" applyFont="1" applyFill="1" applyBorder="1" applyAlignment="1">
      <alignment horizontal="right" vertical="top"/>
    </xf>
    <xf numFmtId="0" fontId="35" fillId="0" borderId="24" xfId="0" applyFont="1" applyFill="1" applyBorder="1" applyAlignment="1">
      <alignment horizontal="left" vertical="top"/>
    </xf>
    <xf numFmtId="10" fontId="35" fillId="0" borderId="24" xfId="0" applyNumberFormat="1" applyFont="1" applyFill="1" applyBorder="1" applyAlignment="1">
      <alignment horizontal="right" vertical="top"/>
    </xf>
    <xf numFmtId="0" fontId="35" fillId="0" borderId="24" xfId="0" applyFont="1" applyFill="1" applyBorder="1" applyAlignment="1">
      <alignment horizontal="right" vertical="top"/>
    </xf>
    <xf numFmtId="3" fontId="35" fillId="0" borderId="21" xfId="0" applyNumberFormat="1" applyFont="1" applyFill="1" applyBorder="1" applyAlignment="1">
      <alignment horizontal="right" vertical="top"/>
    </xf>
    <xf numFmtId="3" fontId="35" fillId="0" borderId="24" xfId="0" applyNumberFormat="1" applyFont="1" applyFill="1" applyBorder="1" applyAlignment="1">
      <alignment horizontal="right" vertical="top"/>
    </xf>
    <xf numFmtId="0" fontId="35" fillId="0" borderId="29" xfId="0" applyFont="1" applyFill="1" applyBorder="1" applyAlignment="1">
      <alignment horizontal="left" vertical="top"/>
    </xf>
    <xf numFmtId="3" fontId="35" fillId="0" borderId="29" xfId="0" applyNumberFormat="1" applyFont="1" applyFill="1" applyBorder="1" applyAlignment="1">
      <alignment horizontal="right" vertical="top"/>
    </xf>
    <xf numFmtId="0" fontId="24" fillId="0" borderId="20" xfId="0" applyFont="1" applyFill="1" applyBorder="1" applyAlignment="1">
      <alignment horizontal="right" wrapText="1"/>
    </xf>
    <xf numFmtId="1" fontId="35" fillId="0" borderId="3" xfId="1" applyNumberFormat="1" applyFont="1" applyFill="1" applyBorder="1" applyAlignment="1">
      <alignment horizontal="right" vertical="center" shrinkToFit="1"/>
    </xf>
    <xf numFmtId="1" fontId="35" fillId="0" borderId="7" xfId="1" applyNumberFormat="1" applyFont="1" applyFill="1" applyBorder="1" applyAlignment="1">
      <alignment horizontal="right" vertical="center" shrinkToFit="1"/>
    </xf>
    <xf numFmtId="0" fontId="35" fillId="0" borderId="7" xfId="1" applyFont="1" applyFill="1" applyBorder="1" applyAlignment="1">
      <alignment horizontal="right" vertical="center" wrapText="1"/>
    </xf>
    <xf numFmtId="3" fontId="34" fillId="0" borderId="21" xfId="1" applyNumberFormat="1" applyFont="1" applyFill="1" applyBorder="1" applyAlignment="1">
      <alignment horizontal="right" vertical="center" shrinkToFit="1"/>
    </xf>
    <xf numFmtId="1" fontId="34" fillId="0" borderId="21" xfId="1" applyNumberFormat="1" applyFont="1" applyFill="1" applyBorder="1" applyAlignment="1">
      <alignment horizontal="right" vertical="center" shrinkToFit="1"/>
    </xf>
    <xf numFmtId="9" fontId="35" fillId="0" borderId="0" xfId="1" applyNumberFormat="1" applyFont="1" applyFill="1" applyBorder="1" applyAlignment="1">
      <alignment horizontal="right" vertical="center" shrinkToFit="1"/>
    </xf>
    <xf numFmtId="9" fontId="35" fillId="0" borderId="21" xfId="1" applyNumberFormat="1" applyFont="1" applyFill="1" applyBorder="1" applyAlignment="1">
      <alignment horizontal="right" vertical="center" shrinkToFit="1"/>
    </xf>
    <xf numFmtId="0" fontId="24" fillId="10" borderId="0" xfId="1" applyFont="1" applyFill="1" applyBorder="1" applyAlignment="1">
      <alignment horizontal="left" vertical="center" wrapText="1"/>
    </xf>
    <xf numFmtId="1" fontId="24" fillId="10" borderId="0" xfId="1" applyNumberFormat="1" applyFont="1" applyFill="1" applyBorder="1" applyAlignment="1">
      <alignment horizontal="right" vertical="center" shrinkToFit="1"/>
    </xf>
    <xf numFmtId="0" fontId="48" fillId="10" borderId="0" xfId="1" applyFont="1" applyFill="1" applyBorder="1" applyAlignment="1">
      <alignment horizontal="right" vertical="center" wrapText="1"/>
    </xf>
    <xf numFmtId="3" fontId="24" fillId="10" borderId="0" xfId="1" applyNumberFormat="1" applyFont="1" applyFill="1" applyBorder="1" applyAlignment="1">
      <alignment horizontal="right" vertical="center" shrinkToFit="1"/>
    </xf>
    <xf numFmtId="0" fontId="30" fillId="8" borderId="29" xfId="1" applyFont="1" applyFill="1" applyBorder="1" applyAlignment="1">
      <alignment horizontal="left" vertical="center" wrapText="1"/>
    </xf>
    <xf numFmtId="3" fontId="30" fillId="8" borderId="29" xfId="1" applyNumberFormat="1" applyFont="1" applyFill="1" applyBorder="1" applyAlignment="1">
      <alignment horizontal="right" vertical="center" shrinkToFit="1"/>
    </xf>
    <xf numFmtId="0" fontId="21" fillId="8" borderId="29" xfId="1" applyFont="1" applyFill="1" applyBorder="1" applyAlignment="1">
      <alignment horizontal="right" vertical="center" wrapText="1"/>
    </xf>
    <xf numFmtId="1" fontId="30" fillId="8" borderId="29" xfId="1" applyNumberFormat="1" applyFont="1" applyFill="1" applyBorder="1" applyAlignment="1">
      <alignment horizontal="right" vertical="center" shrinkToFit="1"/>
    </xf>
    <xf numFmtId="0" fontId="57" fillId="0" borderId="16" xfId="1" applyFont="1" applyFill="1" applyBorder="1" applyAlignment="1">
      <alignment horizontal="right" wrapText="1"/>
    </xf>
    <xf numFmtId="0" fontId="30" fillId="8" borderId="0" xfId="1" applyFont="1" applyFill="1" applyBorder="1" applyAlignment="1">
      <alignment horizontal="right" vertical="center" wrapText="1"/>
    </xf>
    <xf numFmtId="0" fontId="9" fillId="8" borderId="0" xfId="1" applyFont="1" applyFill="1" applyBorder="1" applyAlignment="1">
      <alignment horizontal="left" vertical="center" wrapText="1"/>
    </xf>
    <xf numFmtId="3" fontId="10" fillId="8" borderId="0" xfId="1" applyNumberFormat="1" applyFont="1" applyFill="1" applyBorder="1" applyAlignment="1">
      <alignment horizontal="right" vertical="center" shrinkToFit="1"/>
    </xf>
    <xf numFmtId="0" fontId="56" fillId="0" borderId="0" xfId="1" applyFont="1" applyFill="1" applyBorder="1" applyAlignment="1">
      <alignment horizontal="left"/>
    </xf>
    <xf numFmtId="0" fontId="57" fillId="0" borderId="15" xfId="1" applyFont="1" applyFill="1" applyBorder="1" applyAlignment="1">
      <alignment horizontal="left" wrapText="1"/>
    </xf>
    <xf numFmtId="0" fontId="35" fillId="0" borderId="7" xfId="1" applyFont="1" applyFill="1" applyBorder="1" applyAlignment="1">
      <alignment horizontal="left" vertical="center" wrapText="1"/>
    </xf>
    <xf numFmtId="3" fontId="35" fillId="0" borderId="7" xfId="1" applyNumberFormat="1" applyFont="1" applyFill="1" applyBorder="1" applyAlignment="1">
      <alignment horizontal="right" vertical="center" shrinkToFit="1"/>
    </xf>
    <xf numFmtId="0" fontId="24" fillId="0" borderId="15" xfId="1" applyFont="1" applyFill="1" applyBorder="1" applyAlignment="1">
      <alignment horizontal="left" wrapText="1"/>
    </xf>
    <xf numFmtId="0" fontId="30" fillId="8" borderId="11" xfId="1" applyFont="1" applyFill="1" applyBorder="1" applyAlignment="1">
      <alignment horizontal="left" vertical="center" wrapText="1"/>
    </xf>
    <xf numFmtId="3" fontId="30" fillId="8" borderId="11" xfId="1" applyNumberFormat="1" applyFont="1" applyFill="1" applyBorder="1" applyAlignment="1">
      <alignment horizontal="right" vertical="center" shrinkToFit="1"/>
    </xf>
    <xf numFmtId="166" fontId="57" fillId="0" borderId="15" xfId="1" applyNumberFormat="1" applyFont="1" applyFill="1" applyBorder="1" applyAlignment="1">
      <alignment horizontal="left" shrinkToFit="1"/>
    </xf>
    <xf numFmtId="165" fontId="10" fillId="8" borderId="0" xfId="1" applyNumberFormat="1" applyFont="1" applyFill="1" applyBorder="1" applyAlignment="1">
      <alignment horizontal="right" vertical="center" shrinkToFit="1"/>
    </xf>
    <xf numFmtId="0" fontId="48" fillId="0" borderId="15" xfId="1" applyFont="1" applyFill="1" applyBorder="1" applyAlignment="1">
      <alignment horizontal="right" wrapText="1"/>
    </xf>
    <xf numFmtId="3" fontId="35" fillId="0" borderId="0" xfId="1" applyNumberFormat="1" applyFont="1" applyFill="1" applyBorder="1" applyAlignment="1">
      <alignment vertical="center" shrinkToFit="1"/>
    </xf>
    <xf numFmtId="0" fontId="35" fillId="0" borderId="21" xfId="1" applyFont="1" applyFill="1" applyBorder="1" applyAlignment="1">
      <alignment vertical="center" wrapText="1"/>
    </xf>
    <xf numFmtId="3" fontId="35" fillId="0" borderId="21" xfId="1" applyNumberFormat="1" applyFont="1" applyFill="1" applyBorder="1" applyAlignment="1">
      <alignment vertical="center" shrinkToFit="1"/>
    </xf>
    <xf numFmtId="0" fontId="35" fillId="0" borderId="0" xfId="1" applyFont="1" applyFill="1" applyBorder="1" applyAlignment="1">
      <alignment vertical="center" wrapText="1"/>
    </xf>
    <xf numFmtId="0" fontId="35" fillId="0" borderId="21" xfId="0" applyFont="1" applyFill="1" applyBorder="1" applyAlignment="1">
      <alignment horizontal="left" vertical="center" wrapText="1"/>
    </xf>
    <xf numFmtId="0" fontId="24" fillId="0" borderId="15" xfId="0" applyFont="1" applyFill="1" applyBorder="1" applyAlignment="1">
      <alignment horizontal="right" wrapText="1"/>
    </xf>
    <xf numFmtId="0" fontId="35" fillId="0" borderId="0" xfId="0" applyFont="1" applyFill="1" applyBorder="1" applyAlignment="1">
      <alignment horizontal="left" vertical="center" wrapText="1"/>
    </xf>
    <xf numFmtId="0" fontId="24" fillId="0" borderId="15" xfId="1" applyFont="1" applyFill="1" applyBorder="1" applyAlignment="1">
      <alignment horizontal="right" wrapText="1"/>
    </xf>
    <xf numFmtId="0" fontId="35" fillId="0" borderId="0" xfId="1" applyFont="1" applyFill="1" applyBorder="1" applyAlignment="1">
      <alignment horizontal="left" vertical="center" wrapText="1"/>
    </xf>
    <xf numFmtId="0" fontId="35" fillId="0" borderId="21" xfId="1" applyFont="1" applyFill="1" applyBorder="1" applyAlignment="1">
      <alignment horizontal="left" vertical="center" wrapText="1"/>
    </xf>
    <xf numFmtId="0" fontId="57" fillId="0" borderId="0" xfId="1" applyFont="1" applyFill="1" applyBorder="1" applyAlignment="1">
      <alignment horizontal="right" wrapText="1"/>
    </xf>
    <xf numFmtId="0" fontId="24" fillId="0" borderId="15" xfId="1" applyFont="1" applyFill="1" applyBorder="1" applyAlignment="1">
      <alignment horizontal="left" wrapText="1"/>
    </xf>
    <xf numFmtId="0" fontId="4" fillId="0" borderId="0" xfId="0" applyFont="1" applyFill="1" applyBorder="1" applyAlignment="1">
      <alignment horizontal="right" vertical="top" wrapText="1"/>
    </xf>
    <xf numFmtId="167" fontId="35" fillId="0" borderId="0" xfId="1" applyNumberFormat="1" applyFont="1" applyFill="1" applyBorder="1" applyAlignment="1">
      <alignment horizontal="right" vertical="center" shrinkToFit="1"/>
    </xf>
    <xf numFmtId="167" fontId="35" fillId="0" borderId="21" xfId="1" applyNumberFormat="1" applyFont="1" applyFill="1" applyBorder="1" applyAlignment="1">
      <alignment horizontal="right" vertical="center" shrinkToFit="1"/>
    </xf>
    <xf numFmtId="167" fontId="35" fillId="0" borderId="27" xfId="1" applyNumberFormat="1" applyFont="1" applyFill="1" applyBorder="1" applyAlignment="1">
      <alignment horizontal="right" vertical="center" shrinkToFit="1"/>
    </xf>
    <xf numFmtId="167" fontId="35" fillId="0" borderId="29" xfId="1" applyNumberFormat="1" applyFont="1" applyFill="1" applyBorder="1" applyAlignment="1">
      <alignment horizontal="right" vertical="center" shrinkToFit="1"/>
    </xf>
    <xf numFmtId="167" fontId="30" fillId="8" borderId="0" xfId="1" applyNumberFormat="1" applyFont="1" applyFill="1" applyBorder="1" applyAlignment="1">
      <alignment horizontal="right" vertical="center" shrinkToFit="1"/>
    </xf>
    <xf numFmtId="0" fontId="48" fillId="0" borderId="0" xfId="1" applyFont="1" applyFill="1" applyBorder="1" applyAlignment="1"/>
    <xf numFmtId="0" fontId="48" fillId="0" borderId="0" xfId="1" applyFont="1" applyFill="1" applyBorder="1" applyAlignment="1">
      <alignment vertical="center"/>
    </xf>
    <xf numFmtId="0" fontId="48" fillId="0" borderId="15" xfId="1" applyFont="1" applyFill="1" applyBorder="1" applyAlignment="1">
      <alignment vertical="center"/>
    </xf>
    <xf numFmtId="1" fontId="35" fillId="0" borderId="21" xfId="1" applyNumberFormat="1" applyFont="1" applyFill="1" applyBorder="1" applyAlignment="1">
      <alignment horizontal="right" vertical="center" wrapText="1"/>
    </xf>
    <xf numFmtId="0" fontId="30" fillId="8" borderId="0" xfId="1" applyFont="1" applyFill="1" applyBorder="1" applyAlignment="1">
      <alignment vertical="center" wrapText="1"/>
    </xf>
    <xf numFmtId="3" fontId="35" fillId="0" borderId="0" xfId="1" applyNumberFormat="1" applyFont="1" applyFill="1" applyBorder="1" applyAlignment="1">
      <alignment horizontal="right" vertical="center" wrapText="1"/>
    </xf>
    <xf numFmtId="3" fontId="35" fillId="0" borderId="21" xfId="1" applyNumberFormat="1" applyFont="1" applyFill="1" applyBorder="1" applyAlignment="1">
      <alignment horizontal="right" vertical="center" wrapText="1"/>
    </xf>
    <xf numFmtId="0" fontId="30" fillId="8" borderId="0" xfId="1" applyFont="1" applyFill="1" applyBorder="1" applyAlignment="1">
      <alignment horizontal="left" vertical="center" wrapText="1"/>
    </xf>
    <xf numFmtId="0" fontId="35" fillId="0" borderId="32" xfId="1" applyFont="1" applyFill="1" applyBorder="1" applyAlignment="1">
      <alignment horizontal="left" vertical="center" wrapText="1"/>
    </xf>
    <xf numFmtId="1" fontId="35" fillId="0" borderId="32" xfId="1" applyNumberFormat="1" applyFont="1" applyFill="1" applyBorder="1" applyAlignment="1">
      <alignment horizontal="right" vertical="center" shrinkToFit="1"/>
    </xf>
    <xf numFmtId="0" fontId="35" fillId="0" borderId="32" xfId="1" applyFont="1" applyFill="1" applyBorder="1" applyAlignment="1">
      <alignment horizontal="right" vertical="center" wrapText="1"/>
    </xf>
    <xf numFmtId="0" fontId="55" fillId="0" borderId="0" xfId="1" applyFont="1" applyFill="1" applyBorder="1" applyAlignment="1">
      <alignment horizontal="left" wrapText="1"/>
    </xf>
    <xf numFmtId="0" fontId="34" fillId="0" borderId="0" xfId="1" applyFont="1" applyFill="1" applyBorder="1" applyAlignment="1">
      <alignment horizontal="left" wrapText="1"/>
    </xf>
    <xf numFmtId="0" fontId="24" fillId="0" borderId="0" xfId="1" applyFont="1" applyFill="1" applyBorder="1" applyAlignment="1">
      <alignment wrapText="1"/>
    </xf>
    <xf numFmtId="1" fontId="35" fillId="0" borderId="21" xfId="1" applyNumberFormat="1" applyFont="1" applyFill="1" applyBorder="1" applyAlignment="1">
      <alignment vertical="center" shrinkToFit="1"/>
    </xf>
    <xf numFmtId="0" fontId="48" fillId="0" borderId="0" xfId="1" applyFont="1" applyFill="1" applyBorder="1" applyAlignment="1">
      <alignment horizontal="left" vertical="center" wrapText="1"/>
    </xf>
    <xf numFmtId="0" fontId="35" fillId="0" borderId="6" xfId="1" applyFont="1" applyFill="1" applyBorder="1" applyAlignment="1">
      <alignment horizontal="left" vertical="center" wrapText="1"/>
    </xf>
    <xf numFmtId="0" fontId="35" fillId="0" borderId="3" xfId="1" applyFont="1" applyFill="1" applyBorder="1" applyAlignment="1">
      <alignment horizontal="left" vertical="center" wrapText="1"/>
    </xf>
    <xf numFmtId="3" fontId="35" fillId="0" borderId="3" xfId="1" applyNumberFormat="1" applyFont="1" applyFill="1" applyBorder="1" applyAlignment="1">
      <alignment horizontal="right" vertical="center" shrinkToFit="1"/>
    </xf>
    <xf numFmtId="0" fontId="55" fillId="0" borderId="0" xfId="1" applyFont="1" applyFill="1" applyBorder="1" applyAlignment="1">
      <alignment horizontal="left" vertical="center"/>
    </xf>
    <xf numFmtId="0" fontId="56" fillId="0" borderId="0" xfId="1" applyFont="1" applyFill="1" applyBorder="1" applyAlignment="1">
      <alignment horizontal="left" wrapText="1"/>
    </xf>
    <xf numFmtId="0" fontId="56" fillId="0" borderId="15" xfId="1" applyFont="1" applyFill="1" applyBorder="1" applyAlignment="1">
      <alignment horizontal="left" wrapText="1"/>
    </xf>
    <xf numFmtId="0" fontId="48" fillId="0" borderId="0" xfId="1" applyFont="1" applyFill="1" applyBorder="1" applyAlignment="1">
      <alignment horizontal="right" vertical="center" wrapText="1"/>
    </xf>
    <xf numFmtId="3" fontId="30" fillId="8" borderId="11" xfId="1" applyNumberFormat="1" applyFont="1" applyFill="1" applyBorder="1" applyAlignment="1">
      <alignment vertical="center" shrinkToFit="1"/>
    </xf>
    <xf numFmtId="0" fontId="35" fillId="0" borderId="6" xfId="1" applyFont="1" applyFill="1" applyBorder="1" applyAlignment="1">
      <alignment horizontal="right" vertical="center" wrapText="1"/>
    </xf>
    <xf numFmtId="0" fontId="35" fillId="0" borderId="3" xfId="1" applyFont="1" applyFill="1" applyBorder="1" applyAlignment="1">
      <alignment horizontal="left" vertical="center" wrapText="1" indent="1"/>
    </xf>
    <xf numFmtId="3" fontId="35" fillId="0" borderId="6" xfId="1" applyNumberFormat="1" applyFont="1" applyFill="1" applyBorder="1" applyAlignment="1">
      <alignment horizontal="right" vertical="center" shrinkToFit="1"/>
    </xf>
    <xf numFmtId="0" fontId="35" fillId="0" borderId="7" xfId="1" applyFont="1" applyFill="1" applyBorder="1" applyAlignment="1">
      <alignment horizontal="left" vertical="center" wrapText="1" indent="1"/>
    </xf>
    <xf numFmtId="0" fontId="30" fillId="3" borderId="11" xfId="1" applyFont="1" applyFill="1" applyBorder="1" applyAlignment="1">
      <alignment horizontal="left" vertical="center" wrapText="1"/>
    </xf>
    <xf numFmtId="3" fontId="30" fillId="3" borderId="11" xfId="1" applyNumberFormat="1" applyFont="1" applyFill="1" applyBorder="1" applyAlignment="1">
      <alignment horizontal="right" vertical="center" shrinkToFit="1"/>
    </xf>
    <xf numFmtId="0" fontId="56" fillId="0" borderId="15" xfId="1" applyFont="1" applyFill="1" applyBorder="1" applyAlignment="1">
      <alignment horizontal="left"/>
    </xf>
    <xf numFmtId="0" fontId="57" fillId="0" borderId="0" xfId="1" applyFont="1" applyFill="1" applyBorder="1" applyAlignment="1">
      <alignment horizontal="left"/>
    </xf>
    <xf numFmtId="0" fontId="57" fillId="0" borderId="15" xfId="0" applyFont="1" applyFill="1" applyBorder="1" applyAlignment="1">
      <alignment wrapText="1"/>
    </xf>
    <xf numFmtId="0" fontId="48" fillId="0" borderId="15" xfId="1" applyFont="1" applyFill="1" applyBorder="1" applyAlignment="1">
      <alignment horizontal="left" wrapText="1"/>
    </xf>
    <xf numFmtId="1" fontId="35" fillId="0" borderId="0" xfId="1" applyNumberFormat="1" applyFont="1" applyFill="1" applyBorder="1" applyAlignment="1">
      <alignment horizontal="left" vertical="center" shrinkToFit="1"/>
    </xf>
    <xf numFmtId="1" fontId="35" fillId="0" borderId="21" xfId="1" applyNumberFormat="1" applyFont="1" applyFill="1" applyBorder="1" applyAlignment="1">
      <alignment horizontal="left" vertical="center" shrinkToFit="1"/>
    </xf>
    <xf numFmtId="0" fontId="48" fillId="0" borderId="16" xfId="1" applyFont="1" applyFill="1" applyBorder="1" applyAlignment="1">
      <alignment horizontal="left" wrapText="1"/>
    </xf>
    <xf numFmtId="166" fontId="24" fillId="0" borderId="16" xfId="1" applyNumberFormat="1" applyFont="1" applyFill="1" applyBorder="1" applyAlignment="1">
      <alignment horizontal="right" shrinkToFit="1"/>
    </xf>
    <xf numFmtId="0" fontId="35" fillId="0" borderId="33" xfId="1" applyFont="1" applyFill="1" applyBorder="1" applyAlignment="1">
      <alignment horizontal="left" vertical="center" wrapText="1"/>
    </xf>
    <xf numFmtId="0" fontId="26" fillId="0" borderId="0" xfId="1" applyFont="1" applyFill="1" applyBorder="1" applyAlignment="1">
      <alignment horizontal="center" vertical="center" wrapText="1"/>
    </xf>
    <xf numFmtId="0" fontId="35" fillId="0" borderId="21" xfId="0" applyFont="1" applyFill="1" applyBorder="1" applyAlignment="1">
      <alignment horizontal="left" vertical="center" wrapText="1"/>
    </xf>
    <xf numFmtId="0" fontId="24" fillId="0" borderId="15" xfId="0" applyFont="1" applyFill="1" applyBorder="1" applyAlignment="1">
      <alignment horizontal="right" wrapText="1"/>
    </xf>
    <xf numFmtId="1" fontId="35" fillId="0" borderId="21" xfId="0" applyNumberFormat="1" applyFont="1" applyFill="1" applyBorder="1" applyAlignment="1">
      <alignment vertical="center" shrinkToFit="1"/>
    </xf>
    <xf numFmtId="3" fontId="35" fillId="0" borderId="21" xfId="0" applyNumberFormat="1" applyFont="1" applyFill="1" applyBorder="1" applyAlignment="1">
      <alignment vertical="center" shrinkToFit="1"/>
    </xf>
    <xf numFmtId="1" fontId="35" fillId="0" borderId="0" xfId="0" applyNumberFormat="1" applyFont="1" applyFill="1" applyBorder="1" applyAlignment="1">
      <alignment vertical="center" shrinkToFit="1"/>
    </xf>
    <xf numFmtId="0" fontId="35" fillId="0" borderId="0" xfId="0" applyFont="1" applyFill="1" applyBorder="1" applyAlignment="1">
      <alignment horizontal="left" vertical="center" wrapText="1"/>
    </xf>
    <xf numFmtId="0" fontId="48" fillId="0" borderId="15" xfId="0" applyFont="1" applyFill="1" applyBorder="1" applyAlignment="1">
      <alignment horizontal="right" wrapText="1"/>
    </xf>
    <xf numFmtId="0" fontId="30" fillId="8" borderId="0" xfId="1" applyFont="1" applyFill="1" applyBorder="1" applyAlignment="1">
      <alignment horizontal="left" vertical="center" wrapText="1"/>
    </xf>
    <xf numFmtId="0" fontId="48" fillId="0" borderId="0" xfId="0" applyFont="1" applyFill="1" applyBorder="1" applyAlignment="1">
      <alignment horizontal="left" wrapText="1"/>
    </xf>
    <xf numFmtId="0" fontId="35" fillId="0" borderId="34" xfId="0" applyFont="1" applyFill="1" applyBorder="1" applyAlignment="1">
      <alignment horizontal="left" vertical="center" wrapText="1"/>
    </xf>
    <xf numFmtId="0" fontId="48" fillId="0" borderId="0" xfId="0" applyFont="1" applyFill="1" applyBorder="1" applyAlignment="1">
      <alignment horizontal="center" wrapText="1"/>
    </xf>
    <xf numFmtId="0" fontId="48" fillId="0" borderId="15" xfId="0" applyFont="1" applyFill="1" applyBorder="1" applyAlignment="1">
      <alignment horizontal="left"/>
    </xf>
    <xf numFmtId="9" fontId="35" fillId="0" borderId="0" xfId="0" applyNumberFormat="1" applyFont="1" applyFill="1" applyBorder="1" applyAlignment="1">
      <alignment horizontal="right" vertical="center" shrinkToFit="1"/>
    </xf>
    <xf numFmtId="9" fontId="35" fillId="0" borderId="21" xfId="0" applyNumberFormat="1" applyFont="1" applyFill="1" applyBorder="1" applyAlignment="1">
      <alignment horizontal="right" vertical="center" shrinkToFit="1"/>
    </xf>
    <xf numFmtId="0" fontId="35" fillId="0" borderId="35" xfId="0" applyFont="1" applyFill="1" applyBorder="1" applyAlignment="1">
      <alignment horizontal="left" vertical="center" wrapText="1"/>
    </xf>
    <xf numFmtId="9" fontId="35" fillId="0" borderId="35" xfId="0" applyNumberFormat="1" applyFont="1" applyFill="1" applyBorder="1" applyAlignment="1">
      <alignment horizontal="right" vertical="center" shrinkToFit="1"/>
    </xf>
    <xf numFmtId="0" fontId="71" fillId="0" borderId="0" xfId="0" applyFont="1" applyFill="1" applyBorder="1" applyAlignment="1">
      <alignment horizontal="left" vertical="top" wrapText="1"/>
    </xf>
    <xf numFmtId="0" fontId="64" fillId="0" borderId="0" xfId="0" applyFont="1" applyFill="1" applyBorder="1" applyAlignment="1">
      <alignment horizontal="left" vertical="top" wrapText="1"/>
    </xf>
    <xf numFmtId="0" fontId="35" fillId="0" borderId="0" xfId="0" applyFont="1" applyFill="1" applyBorder="1" applyAlignment="1">
      <alignment horizontal="left" vertical="top" wrapText="1"/>
    </xf>
    <xf numFmtId="3" fontId="30" fillId="8" borderId="0" xfId="0" applyNumberFormat="1" applyFont="1" applyFill="1" applyBorder="1" applyAlignment="1">
      <alignment horizontal="right" vertical="top" shrinkToFit="1"/>
    </xf>
    <xf numFmtId="0" fontId="35" fillId="0" borderId="9" xfId="0" applyFont="1" applyFill="1" applyBorder="1" applyAlignment="1">
      <alignment horizontal="left" vertical="top" wrapText="1"/>
    </xf>
    <xf numFmtId="0" fontId="35" fillId="0" borderId="3" xfId="0" applyFont="1" applyFill="1" applyBorder="1" applyAlignment="1">
      <alignment horizontal="left" vertical="top" wrapText="1"/>
    </xf>
    <xf numFmtId="0" fontId="35" fillId="0" borderId="7" xfId="0" applyFont="1" applyFill="1" applyBorder="1" applyAlignment="1">
      <alignment horizontal="left" vertical="top" wrapText="1"/>
    </xf>
    <xf numFmtId="0" fontId="35" fillId="0" borderId="9" xfId="0" applyFont="1" applyFill="1" applyBorder="1" applyAlignment="1">
      <alignment horizontal="left" vertical="center" wrapText="1"/>
    </xf>
    <xf numFmtId="3" fontId="35" fillId="0" borderId="3" xfId="0" applyNumberFormat="1" applyFont="1" applyFill="1" applyBorder="1" applyAlignment="1">
      <alignment horizontal="right" vertical="center" wrapText="1"/>
    </xf>
    <xf numFmtId="3" fontId="35" fillId="0" borderId="3" xfId="0" applyNumberFormat="1" applyFont="1" applyFill="1" applyBorder="1" applyAlignment="1">
      <alignment horizontal="right" vertical="center" shrinkToFit="1"/>
    </xf>
    <xf numFmtId="0" fontId="55" fillId="0" borderId="0" xfId="1" applyFont="1" applyFill="1" applyBorder="1" applyAlignment="1">
      <alignment horizontal="left" vertical="top" wrapText="1"/>
    </xf>
    <xf numFmtId="0" fontId="34" fillId="0" borderId="0" xfId="1" applyFont="1" applyFill="1" applyBorder="1" applyAlignment="1">
      <alignment horizontal="left" vertical="top" wrapText="1"/>
    </xf>
    <xf numFmtId="0" fontId="4" fillId="0" borderId="18" xfId="1" applyFont="1" applyFill="1" applyBorder="1" applyAlignment="1">
      <alignment horizontal="right" vertical="center" wrapText="1"/>
    </xf>
    <xf numFmtId="0" fontId="35" fillId="0" borderId="11" xfId="1" applyFont="1" applyFill="1" applyBorder="1" applyAlignment="1">
      <alignment horizontal="left" vertical="center" wrapText="1"/>
    </xf>
    <xf numFmtId="0" fontId="30" fillId="8" borderId="21" xfId="1" applyFont="1" applyFill="1" applyBorder="1" applyAlignment="1">
      <alignment horizontal="left" vertical="center" wrapText="1"/>
    </xf>
    <xf numFmtId="3" fontId="30" fillId="8" borderId="21" xfId="1" applyNumberFormat="1" applyFont="1" applyFill="1" applyBorder="1" applyAlignment="1">
      <alignment horizontal="right" vertical="center" shrinkToFit="1"/>
    </xf>
    <xf numFmtId="0" fontId="26" fillId="0" borderId="0" xfId="1" applyFont="1" applyFill="1" applyBorder="1" applyAlignment="1">
      <alignment horizontal="left" vertical="top"/>
    </xf>
    <xf numFmtId="0" fontId="35" fillId="0" borderId="21"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21" fillId="0" borderId="0" xfId="1" applyFont="1" applyFill="1" applyBorder="1" applyAlignment="1">
      <alignment horizontal="left" vertical="top"/>
    </xf>
    <xf numFmtId="49" fontId="18" fillId="0" borderId="0" xfId="0" applyNumberFormat="1" applyFont="1" applyFill="1" applyBorder="1" applyAlignment="1">
      <alignment horizontal="right" wrapText="1"/>
    </xf>
    <xf numFmtId="9" fontId="30" fillId="8" borderId="10" xfId="0" applyNumberFormat="1" applyFont="1" applyFill="1" applyBorder="1" applyAlignment="1">
      <alignment horizontal="right" shrinkToFit="1"/>
    </xf>
    <xf numFmtId="0" fontId="35" fillId="0" borderId="11" xfId="0" applyFont="1" applyFill="1" applyBorder="1" applyAlignment="1">
      <alignment horizontal="left" wrapText="1"/>
    </xf>
    <xf numFmtId="9" fontId="35" fillId="0" borderId="11" xfId="0" applyNumberFormat="1" applyFont="1" applyFill="1" applyBorder="1" applyAlignment="1">
      <alignment horizontal="right" shrinkToFit="1"/>
    </xf>
    <xf numFmtId="9" fontId="35" fillId="0" borderId="21" xfId="0" applyNumberFormat="1" applyFont="1" applyFill="1" applyBorder="1" applyAlignment="1">
      <alignment horizontal="right" shrinkToFit="1"/>
    </xf>
    <xf numFmtId="0" fontId="24" fillId="4" borderId="24" xfId="0" applyFont="1" applyFill="1" applyBorder="1" applyAlignment="1">
      <alignment horizontal="left" vertical="center" wrapText="1"/>
    </xf>
    <xf numFmtId="0" fontId="4" fillId="0" borderId="15" xfId="0" applyFont="1" applyFill="1" applyBorder="1" applyAlignment="1">
      <alignment horizontal="left" wrapText="1"/>
    </xf>
    <xf numFmtId="0" fontId="35" fillId="10" borderId="21" xfId="0" applyFont="1" applyFill="1" applyBorder="1" applyAlignment="1">
      <alignment horizontal="left" vertical="center" wrapText="1"/>
    </xf>
    <xf numFmtId="165" fontId="35" fillId="0" borderId="3" xfId="0" applyNumberFormat="1" applyFont="1" applyFill="1" applyBorder="1" applyAlignment="1">
      <alignment horizontal="right" vertical="center" shrinkToFit="1"/>
    </xf>
    <xf numFmtId="0" fontId="35" fillId="0" borderId="3" xfId="0" applyFont="1" applyFill="1" applyBorder="1" applyAlignment="1">
      <alignment horizontal="left" vertical="center" wrapText="1" indent="1"/>
    </xf>
    <xf numFmtId="0" fontId="35" fillId="0" borderId="3" xfId="0" applyFont="1" applyFill="1" applyBorder="1" applyAlignment="1">
      <alignment horizontal="right" vertical="center" wrapText="1"/>
    </xf>
    <xf numFmtId="165" fontId="35" fillId="0" borderId="7" xfId="0" applyNumberFormat="1" applyFont="1" applyFill="1" applyBorder="1" applyAlignment="1">
      <alignment horizontal="right" vertical="center" shrinkToFit="1"/>
    </xf>
    <xf numFmtId="3" fontId="35" fillId="0" borderId="21" xfId="0" applyNumberFormat="1" applyFont="1" applyFill="1" applyBorder="1" applyAlignment="1">
      <alignment horizontal="right" vertical="center" wrapText="1"/>
    </xf>
    <xf numFmtId="0" fontId="26" fillId="0" borderId="0" xfId="0" applyFont="1" applyFill="1" applyBorder="1" applyAlignment="1">
      <alignment horizontal="left" vertical="top" indent="57"/>
    </xf>
    <xf numFmtId="3" fontId="35" fillId="0" borderId="0" xfId="0" applyNumberFormat="1" applyFont="1" applyFill="1" applyBorder="1" applyAlignment="1">
      <alignment horizontal="right" vertical="center" wrapText="1"/>
    </xf>
    <xf numFmtId="0" fontId="34" fillId="0" borderId="0" xfId="0" applyFont="1" applyFill="1" applyBorder="1" applyAlignment="1">
      <alignment horizontal="left" vertical="justify" wrapText="1"/>
    </xf>
    <xf numFmtId="0" fontId="24" fillId="0" borderId="0" xfId="9" applyFont="1" applyAlignment="1">
      <alignment vertical="center"/>
    </xf>
    <xf numFmtId="0" fontId="35" fillId="0" borderId="0" xfId="9" applyFont="1" applyAlignment="1">
      <alignment horizontal="left" vertical="center" wrapText="1"/>
    </xf>
    <xf numFmtId="0" fontId="39" fillId="0" borderId="0" xfId="9" applyFont="1" applyAlignment="1">
      <alignment vertical="center"/>
    </xf>
    <xf numFmtId="0" fontId="38" fillId="0" borderId="0" xfId="9" applyFont="1" applyAlignment="1">
      <alignment vertical="center"/>
    </xf>
    <xf numFmtId="0" fontId="35" fillId="0" borderId="0" xfId="1" applyFont="1" applyFill="1" applyBorder="1" applyAlignment="1">
      <alignment horizontal="left" vertical="center" wrapText="1"/>
    </xf>
    <xf numFmtId="0" fontId="35" fillId="0" borderId="21" xfId="1" applyFont="1" applyFill="1" applyBorder="1" applyAlignment="1">
      <alignment horizontal="left" vertical="center" wrapText="1"/>
    </xf>
    <xf numFmtId="0" fontId="48" fillId="0" borderId="0" xfId="1" applyFont="1" applyFill="1" applyBorder="1" applyAlignment="1">
      <alignment horizontal="right" wrapText="1"/>
    </xf>
    <xf numFmtId="0" fontId="24" fillId="0" borderId="15" xfId="1" applyFont="1" applyFill="1" applyBorder="1" applyAlignment="1">
      <alignment horizontal="left" wrapText="1"/>
    </xf>
    <xf numFmtId="0" fontId="30" fillId="8" borderId="0" xfId="1" applyFont="1" applyFill="1" applyBorder="1" applyAlignment="1">
      <alignment horizontal="left" vertical="center" wrapText="1"/>
    </xf>
    <xf numFmtId="164" fontId="35" fillId="0" borderId="21" xfId="1" applyNumberFormat="1" applyFont="1" applyFill="1" applyBorder="1" applyAlignment="1">
      <alignment horizontal="right" vertical="center" shrinkToFit="1"/>
    </xf>
    <xf numFmtId="0" fontId="35" fillId="0" borderId="0" xfId="1" applyFont="1" applyFill="1" applyBorder="1" applyAlignment="1">
      <alignment horizontal="right" vertical="center" wrapText="1"/>
    </xf>
    <xf numFmtId="0" fontId="21" fillId="8" borderId="0" xfId="1" applyFont="1" applyFill="1" applyBorder="1" applyAlignment="1">
      <alignment horizontal="right" vertical="center" wrapText="1"/>
    </xf>
    <xf numFmtId="0" fontId="35" fillId="0" borderId="21" xfId="1" applyFont="1" applyFill="1" applyBorder="1" applyAlignment="1">
      <alignment horizontal="right" vertical="center" wrapText="1"/>
    </xf>
    <xf numFmtId="0" fontId="35" fillId="0" borderId="27" xfId="0" applyFont="1" applyFill="1" applyBorder="1" applyAlignment="1">
      <alignment horizontal="left" vertical="center" wrapText="1"/>
    </xf>
    <xf numFmtId="165" fontId="35" fillId="0" borderId="27" xfId="1" applyNumberFormat="1" applyFont="1" applyFill="1" applyBorder="1" applyAlignment="1">
      <alignment horizontal="right" vertical="center" shrinkToFit="1"/>
    </xf>
    <xf numFmtId="0" fontId="25" fillId="0" borderId="3" xfId="0" applyFont="1" applyFill="1" applyBorder="1" applyAlignment="1">
      <alignment horizontal="left" vertical="center" wrapText="1"/>
    </xf>
    <xf numFmtId="0" fontId="35" fillId="10" borderId="21" xfId="1" applyFont="1" applyFill="1" applyBorder="1" applyAlignment="1">
      <alignment horizontal="right" vertical="center" wrapText="1"/>
    </xf>
    <xf numFmtId="0" fontId="35" fillId="10" borderId="0" xfId="1" applyFont="1" applyFill="1" applyBorder="1" applyAlignment="1">
      <alignment horizontal="right" vertical="center" wrapText="1"/>
    </xf>
    <xf numFmtId="0" fontId="35" fillId="10" borderId="11" xfId="1" applyFont="1" applyFill="1" applyBorder="1" applyAlignment="1">
      <alignment horizontal="right" vertical="center" wrapText="1"/>
    </xf>
    <xf numFmtId="49" fontId="24" fillId="0" borderId="15" xfId="1" applyNumberFormat="1" applyFont="1" applyFill="1" applyBorder="1" applyAlignment="1">
      <alignment horizontal="right" wrapText="1"/>
    </xf>
    <xf numFmtId="49" fontId="24" fillId="0" borderId="15" xfId="1" applyNumberFormat="1" applyFont="1" applyFill="1" applyBorder="1" applyAlignment="1">
      <alignment horizontal="right" shrinkToFit="1"/>
    </xf>
    <xf numFmtId="171" fontId="24" fillId="0" borderId="15" xfId="1" applyNumberFormat="1" applyFont="1" applyFill="1" applyBorder="1" applyAlignment="1">
      <alignment horizontal="right" wrapText="1"/>
    </xf>
    <xf numFmtId="0" fontId="24" fillId="0" borderId="15" xfId="0" applyFont="1" applyFill="1" applyBorder="1" applyAlignment="1">
      <alignment horizontal="right" wrapText="1"/>
    </xf>
    <xf numFmtId="0" fontId="35" fillId="0" borderId="0" xfId="1" applyFont="1" applyFill="1" applyBorder="1" applyAlignment="1">
      <alignment horizontal="left" vertical="center" wrapText="1"/>
    </xf>
    <xf numFmtId="0" fontId="35" fillId="0" borderId="21" xfId="1" applyFont="1" applyFill="1" applyBorder="1" applyAlignment="1">
      <alignment horizontal="left" vertical="center" wrapText="1"/>
    </xf>
    <xf numFmtId="0" fontId="30" fillId="8" borderId="0" xfId="1" applyFont="1" applyFill="1" applyBorder="1" applyAlignment="1">
      <alignment horizontal="left" vertical="center" wrapText="1"/>
    </xf>
    <xf numFmtId="0" fontId="58" fillId="0" borderId="19" xfId="0" applyFont="1" applyFill="1" applyBorder="1" applyAlignment="1">
      <alignment horizontal="right" wrapText="1"/>
    </xf>
    <xf numFmtId="0" fontId="24" fillId="0" borderId="0" xfId="0" applyFont="1" applyFill="1" applyBorder="1" applyAlignment="1">
      <alignment vertical="center"/>
    </xf>
    <xf numFmtId="0" fontId="24" fillId="0" borderId="1" xfId="0" applyFont="1" applyFill="1" applyBorder="1" applyAlignment="1">
      <alignment vertical="center"/>
    </xf>
    <xf numFmtId="0" fontId="24" fillId="0" borderId="15" xfId="1" applyFont="1" applyFill="1" applyBorder="1" applyAlignment="1">
      <alignment horizontal="right" wrapText="1"/>
    </xf>
    <xf numFmtId="0" fontId="24" fillId="10" borderId="16" xfId="0" applyFont="1" applyFill="1" applyBorder="1" applyAlignment="1">
      <alignment horizontal="left" wrapText="1"/>
    </xf>
    <xf numFmtId="3" fontId="24" fillId="10" borderId="16" xfId="0" applyNumberFormat="1" applyFont="1" applyFill="1" applyBorder="1" applyAlignment="1">
      <alignment horizontal="right" shrinkToFit="1"/>
    </xf>
    <xf numFmtId="0" fontId="24" fillId="10" borderId="23" xfId="0" applyFont="1" applyFill="1" applyBorder="1" applyAlignment="1">
      <alignment horizontal="left" wrapText="1"/>
    </xf>
    <xf numFmtId="3" fontId="24" fillId="10" borderId="23" xfId="0" applyNumberFormat="1" applyFont="1" applyFill="1" applyBorder="1" applyAlignment="1">
      <alignment horizontal="right" shrinkToFit="1"/>
    </xf>
    <xf numFmtId="3" fontId="35" fillId="0" borderId="3" xfId="0" applyNumberFormat="1" applyFont="1" applyFill="1" applyBorder="1" applyAlignment="1">
      <alignment vertical="center" shrinkToFit="1"/>
    </xf>
    <xf numFmtId="0" fontId="73" fillId="0" borderId="0" xfId="0" applyFont="1" applyFill="1" applyBorder="1" applyAlignment="1">
      <alignment horizontal="left" vertical="top" wrapText="1"/>
    </xf>
    <xf numFmtId="0" fontId="73" fillId="0" borderId="21" xfId="0" applyFont="1" applyFill="1" applyBorder="1" applyAlignment="1">
      <alignment horizontal="left" vertical="top" wrapText="1"/>
    </xf>
    <xf numFmtId="0" fontId="73" fillId="0" borderId="27" xfId="0" applyFont="1" applyFill="1" applyBorder="1" applyAlignment="1">
      <alignment horizontal="left" vertical="top" wrapText="1"/>
    </xf>
    <xf numFmtId="0" fontId="73" fillId="0" borderId="7" xfId="0" applyFont="1" applyFill="1" applyBorder="1" applyAlignment="1">
      <alignment horizontal="left" vertical="top" wrapText="1"/>
    </xf>
    <xf numFmtId="0" fontId="35" fillId="0" borderId="21" xfId="0" applyFont="1" applyFill="1" applyBorder="1" applyAlignment="1">
      <alignment vertical="center" wrapText="1"/>
    </xf>
    <xf numFmtId="3" fontId="10" fillId="3" borderId="10" xfId="1" applyNumberFormat="1" applyFont="1" applyFill="1" applyBorder="1" applyAlignment="1">
      <alignment horizontal="right" vertical="center" shrinkToFit="1"/>
    </xf>
    <xf numFmtId="0" fontId="57" fillId="0" borderId="15" xfId="0" applyFont="1" applyFill="1" applyBorder="1" applyAlignment="1">
      <alignment horizontal="left" wrapText="1"/>
    </xf>
    <xf numFmtId="0" fontId="24" fillId="0" borderId="15" xfId="0" applyFont="1" applyFill="1" applyBorder="1" applyAlignment="1">
      <alignment horizontal="center" wrapText="1"/>
    </xf>
    <xf numFmtId="0" fontId="24" fillId="0" borderId="15" xfId="1" applyFont="1" applyFill="1" applyBorder="1" applyAlignment="1">
      <alignment horizontal="center" wrapText="1"/>
    </xf>
    <xf numFmtId="0" fontId="24" fillId="0" borderId="0" xfId="1" applyFont="1" applyFill="1" applyBorder="1" applyAlignment="1">
      <alignment horizontal="right" wrapText="1"/>
    </xf>
    <xf numFmtId="0" fontId="24" fillId="0" borderId="15" xfId="1" applyFont="1" applyFill="1" applyBorder="1" applyAlignment="1">
      <alignment horizontal="right" wrapText="1"/>
    </xf>
    <xf numFmtId="0" fontId="24" fillId="0" borderId="0" xfId="1" applyFont="1" applyFill="1" applyBorder="1" applyAlignment="1">
      <alignment horizontal="left" wrapText="1"/>
    </xf>
    <xf numFmtId="0" fontId="24" fillId="0" borderId="15" xfId="1" applyFont="1" applyFill="1" applyBorder="1" applyAlignment="1">
      <alignment horizontal="left" wrapText="1"/>
    </xf>
    <xf numFmtId="0" fontId="35" fillId="0" borderId="0" xfId="1" applyFont="1" applyFill="1" applyBorder="1" applyAlignment="1">
      <alignment horizontal="left" vertical="center" wrapText="1"/>
    </xf>
    <xf numFmtId="0" fontId="35" fillId="0" borderId="21" xfId="1" applyFont="1" applyFill="1" applyBorder="1" applyAlignment="1">
      <alignment horizontal="left" vertical="center" wrapText="1"/>
    </xf>
    <xf numFmtId="0" fontId="24" fillId="0" borderId="0" xfId="1" applyFont="1" applyFill="1" applyBorder="1" applyAlignment="1">
      <alignment horizontal="center" wrapText="1"/>
    </xf>
    <xf numFmtId="1" fontId="24" fillId="0" borderId="15" xfId="1" applyNumberFormat="1" applyFont="1" applyFill="1" applyBorder="1" applyAlignment="1">
      <alignment horizontal="center" shrinkToFit="1"/>
    </xf>
    <xf numFmtId="0" fontId="30" fillId="8" borderId="0" xfId="1" applyFont="1" applyFill="1" applyBorder="1" applyAlignment="1">
      <alignment horizontal="left" vertical="center" wrapText="1"/>
    </xf>
    <xf numFmtId="1" fontId="24" fillId="0" borderId="16" xfId="1" applyNumberFormat="1" applyFont="1" applyFill="1" applyBorder="1" applyAlignment="1">
      <alignment horizontal="center" shrinkToFit="1"/>
    </xf>
    <xf numFmtId="166" fontId="24" fillId="0" borderId="15" xfId="0" applyNumberFormat="1" applyFont="1" applyFill="1" applyBorder="1" applyAlignment="1">
      <alignment horizontal="left" shrinkToFit="1"/>
    </xf>
    <xf numFmtId="1" fontId="24" fillId="0" borderId="16" xfId="0" applyNumberFormat="1" applyFont="1" applyFill="1" applyBorder="1" applyAlignment="1">
      <alignment horizontal="left" vertical="center" shrinkToFit="1"/>
    </xf>
    <xf numFmtId="166" fontId="24" fillId="0" borderId="15" xfId="0" applyNumberFormat="1" applyFont="1" applyFill="1" applyBorder="1" applyAlignment="1">
      <alignment horizontal="left" wrapText="1" shrinkToFit="1"/>
    </xf>
    <xf numFmtId="0" fontId="0" fillId="0" borderId="0" xfId="0" applyAlignment="1"/>
    <xf numFmtId="0" fontId="24" fillId="0" borderId="0" xfId="0" applyFont="1" applyFill="1" applyBorder="1" applyAlignment="1">
      <alignment horizontal="left" wrapText="1"/>
    </xf>
    <xf numFmtId="0" fontId="24" fillId="0" borderId="15" xfId="0" applyFont="1" applyFill="1" applyBorder="1" applyAlignment="1">
      <alignment horizontal="left" wrapText="1"/>
    </xf>
    <xf numFmtId="0" fontId="48" fillId="0" borderId="1" xfId="0" applyFont="1" applyFill="1" applyBorder="1" applyAlignment="1">
      <alignment horizontal="left" vertical="center" wrapText="1"/>
    </xf>
    <xf numFmtId="166" fontId="24" fillId="0" borderId="36" xfId="0" applyNumberFormat="1" applyFont="1" applyFill="1" applyBorder="1" applyAlignment="1">
      <alignment horizontal="left" wrapText="1" shrinkToFit="1"/>
    </xf>
    <xf numFmtId="0" fontId="4" fillId="0" borderId="5" xfId="0" applyFont="1" applyFill="1" applyBorder="1" applyAlignment="1">
      <alignment horizontal="left" vertical="top"/>
    </xf>
    <xf numFmtId="0" fontId="30" fillId="12" borderId="0" xfId="0" applyFont="1" applyFill="1" applyBorder="1" applyAlignment="1">
      <alignment horizontal="left" vertical="center" wrapText="1"/>
    </xf>
    <xf numFmtId="0" fontId="18" fillId="10" borderId="16" xfId="0" applyFont="1" applyFill="1" applyBorder="1" applyAlignment="1">
      <alignment horizontal="left" wrapText="1"/>
    </xf>
    <xf numFmtId="3" fontId="18" fillId="10" borderId="16" xfId="0" applyNumberFormat="1" applyFont="1" applyFill="1" applyBorder="1" applyAlignment="1">
      <alignment horizontal="right" wrapText="1"/>
    </xf>
    <xf numFmtId="0" fontId="12" fillId="0" borderId="0" xfId="1" applyFont="1" applyFill="1" applyBorder="1" applyAlignment="1">
      <alignment horizontal="left" vertical="center" wrapText="1"/>
    </xf>
    <xf numFmtId="0" fontId="63" fillId="6" borderId="21" xfId="2" applyFont="1" applyFill="1" applyBorder="1" applyAlignment="1">
      <alignment horizontal="left" vertical="center" wrapText="1"/>
    </xf>
    <xf numFmtId="0" fontId="63" fillId="0" borderId="21" xfId="0" applyFont="1" applyFill="1" applyBorder="1" applyAlignment="1">
      <alignment horizontal="left" vertical="top" wrapText="1"/>
    </xf>
    <xf numFmtId="0" fontId="6" fillId="0" borderId="0" xfId="4" applyFont="1" applyBorder="1" applyAlignment="1">
      <alignment vertical="center" wrapText="1"/>
    </xf>
    <xf numFmtId="165" fontId="18" fillId="10" borderId="16" xfId="0" applyNumberFormat="1" applyFont="1" applyFill="1" applyBorder="1" applyAlignment="1">
      <alignment horizontal="right" wrapText="1"/>
    </xf>
    <xf numFmtId="3" fontId="43" fillId="8" borderId="15" xfId="2" applyNumberFormat="1" applyFont="1" applyFill="1" applyBorder="1" applyAlignment="1">
      <alignment horizontal="left" vertical="center"/>
    </xf>
    <xf numFmtId="0" fontId="35" fillId="0" borderId="21" xfId="0" applyFont="1" applyFill="1" applyBorder="1" applyAlignment="1">
      <alignment horizontal="left" vertical="center" wrapText="1" indent="2"/>
    </xf>
    <xf numFmtId="0" fontId="24" fillId="0" borderId="1" xfId="0" applyFont="1" applyFill="1" applyBorder="1" applyAlignment="1">
      <alignment horizontal="left" wrapText="1"/>
    </xf>
    <xf numFmtId="0" fontId="48" fillId="0" borderId="15" xfId="0" applyFont="1" applyFill="1" applyBorder="1" applyAlignment="1">
      <alignment horizontal="left" wrapText="1"/>
    </xf>
    <xf numFmtId="0" fontId="9" fillId="0" borderId="16" xfId="0" applyFont="1" applyFill="1" applyBorder="1" applyAlignment="1">
      <alignment horizontal="left" wrapText="1"/>
    </xf>
    <xf numFmtId="0" fontId="48" fillId="0" borderId="15" xfId="0" applyFont="1" applyFill="1" applyBorder="1" applyAlignment="1">
      <alignment wrapText="1"/>
    </xf>
    <xf numFmtId="3" fontId="30" fillId="8" borderId="0" xfId="1" applyNumberFormat="1" applyFont="1" applyFill="1" applyBorder="1" applyAlignment="1">
      <alignment horizontal="left" vertical="center" shrinkToFit="1"/>
    </xf>
    <xf numFmtId="0" fontId="24" fillId="0" borderId="16" xfId="1" applyFont="1" applyFill="1" applyBorder="1" applyAlignment="1">
      <alignment wrapText="1"/>
    </xf>
    <xf numFmtId="0" fontId="18" fillId="0" borderId="37" xfId="1" applyFont="1" applyFill="1" applyBorder="1" applyAlignment="1">
      <alignment horizontal="left" vertical="center" wrapText="1"/>
    </xf>
    <xf numFmtId="0" fontId="18" fillId="0" borderId="16" xfId="1" applyFont="1" applyFill="1" applyBorder="1" applyAlignment="1">
      <alignment horizontal="right" wrapText="1"/>
    </xf>
    <xf numFmtId="0" fontId="57" fillId="0" borderId="16" xfId="1" applyFont="1" applyFill="1" applyBorder="1" applyAlignment="1">
      <alignment horizontal="left" wrapText="1"/>
    </xf>
    <xf numFmtId="0" fontId="18" fillId="0" borderId="16" xfId="1" applyFont="1" applyFill="1" applyBorder="1" applyAlignment="1">
      <alignment horizontal="left" wrapText="1"/>
    </xf>
    <xf numFmtId="0" fontId="18" fillId="10" borderId="36" xfId="0" applyFont="1" applyFill="1" applyBorder="1" applyAlignment="1">
      <alignment horizontal="left" wrapText="1"/>
    </xf>
    <xf numFmtId="0" fontId="18" fillId="0" borderId="15" xfId="1" applyFont="1" applyFill="1" applyBorder="1" applyAlignment="1">
      <alignment horizontal="left" wrapText="1"/>
    </xf>
    <xf numFmtId="0" fontId="24" fillId="0" borderId="15" xfId="1" applyFont="1" applyFill="1" applyBorder="1" applyAlignment="1">
      <alignment horizontal="center" vertical="center" wrapText="1"/>
    </xf>
    <xf numFmtId="3" fontId="18" fillId="10" borderId="36" xfId="0" applyNumberFormat="1" applyFont="1" applyFill="1" applyBorder="1" applyAlignment="1">
      <alignment horizontal="right" wrapText="1"/>
    </xf>
    <xf numFmtId="9" fontId="24" fillId="0" borderId="15" xfId="1" applyNumberFormat="1" applyFont="1" applyFill="1" applyBorder="1" applyAlignment="1">
      <alignment horizontal="left" wrapText="1" shrinkToFit="1"/>
    </xf>
    <xf numFmtId="3" fontId="18" fillId="0" borderId="37" xfId="1" applyNumberFormat="1" applyFont="1" applyFill="1" applyBorder="1" applyAlignment="1">
      <alignment horizontal="right" vertical="center" wrapText="1"/>
    </xf>
    <xf numFmtId="0" fontId="24" fillId="0" borderId="37" xfId="1" applyFont="1" applyFill="1" applyBorder="1" applyAlignment="1">
      <alignment horizontal="left" vertical="center" wrapText="1"/>
    </xf>
    <xf numFmtId="3" fontId="24" fillId="0" borderId="2" xfId="1" applyNumberFormat="1" applyFont="1" applyFill="1" applyBorder="1" applyAlignment="1">
      <alignment horizontal="right" vertical="center" shrinkToFit="1"/>
    </xf>
    <xf numFmtId="0" fontId="24" fillId="10" borderId="2" xfId="1" applyFont="1" applyFill="1" applyBorder="1" applyAlignment="1">
      <alignment horizontal="left" vertical="center" wrapText="1"/>
    </xf>
    <xf numFmtId="3" fontId="24" fillId="10" borderId="2" xfId="1" applyNumberFormat="1" applyFont="1" applyFill="1" applyBorder="1" applyAlignment="1">
      <alignment horizontal="right" vertical="center" shrinkToFit="1"/>
    </xf>
    <xf numFmtId="3" fontId="24" fillId="0" borderId="2" xfId="1" applyNumberFormat="1" applyFont="1" applyFill="1" applyBorder="1" applyAlignment="1">
      <alignment horizontal="left" vertical="center" shrinkToFit="1"/>
    </xf>
    <xf numFmtId="1" fontId="24" fillId="0" borderId="1" xfId="1" applyNumberFormat="1" applyFont="1" applyFill="1" applyBorder="1" applyAlignment="1">
      <alignment horizontal="center" wrapText="1" shrinkToFit="1"/>
    </xf>
    <xf numFmtId="1" fontId="24" fillId="0" borderId="1" xfId="1" applyNumberFormat="1" applyFont="1" applyFill="1" applyBorder="1" applyAlignment="1">
      <alignment horizontal="left" wrapText="1" shrinkToFit="1"/>
    </xf>
    <xf numFmtId="3" fontId="24" fillId="10" borderId="2" xfId="1" applyNumberFormat="1" applyFont="1" applyFill="1" applyBorder="1" applyAlignment="1">
      <alignment horizontal="left" vertical="center" shrinkToFit="1"/>
    </xf>
    <xf numFmtId="9" fontId="24" fillId="10" borderId="2" xfId="10" applyFont="1" applyFill="1" applyBorder="1" applyAlignment="1">
      <alignment horizontal="left" vertical="center" shrinkToFit="1"/>
    </xf>
    <xf numFmtId="0" fontId="24" fillId="0" borderId="0" xfId="1" applyFont="1" applyFill="1" applyBorder="1" applyAlignment="1">
      <alignment horizontal="center" vertical="center" wrapText="1"/>
    </xf>
    <xf numFmtId="1" fontId="24" fillId="10" borderId="2" xfId="1" applyNumberFormat="1" applyFont="1" applyFill="1" applyBorder="1" applyAlignment="1">
      <alignment horizontal="left" vertical="center" shrinkToFit="1"/>
    </xf>
    <xf numFmtId="0" fontId="24" fillId="0" borderId="1" xfId="1" applyFont="1" applyFill="1" applyBorder="1" applyAlignment="1">
      <alignment wrapText="1"/>
    </xf>
    <xf numFmtId="9" fontId="24" fillId="0" borderId="15" xfId="10" applyFont="1" applyFill="1" applyBorder="1" applyAlignment="1">
      <alignment horizontal="right" wrapText="1"/>
    </xf>
    <xf numFmtId="0" fontId="24" fillId="0" borderId="2" xfId="0" applyFont="1" applyFill="1" applyBorder="1" applyAlignment="1">
      <alignment horizontal="left" wrapText="1"/>
    </xf>
    <xf numFmtId="0" fontId="35" fillId="0" borderId="21" xfId="0" applyFont="1" applyFill="1" applyBorder="1" applyAlignment="1">
      <alignment horizontal="left" vertical="center" wrapText="1" indent="1"/>
    </xf>
    <xf numFmtId="0" fontId="63" fillId="0" borderId="21" xfId="0" applyFont="1" applyFill="1" applyBorder="1" applyAlignment="1">
      <alignment horizontal="left" vertical="center" wrapText="1"/>
    </xf>
    <xf numFmtId="1" fontId="24" fillId="0" borderId="15" xfId="0" applyNumberFormat="1" applyFont="1" applyFill="1" applyBorder="1" applyAlignment="1">
      <alignment horizontal="center" shrinkToFit="1"/>
    </xf>
    <xf numFmtId="1" fontId="24" fillId="0" borderId="15" xfId="0" applyNumberFormat="1" applyFont="1" applyFill="1" applyBorder="1" applyAlignment="1">
      <alignment horizontal="left" wrapText="1" shrinkToFit="1"/>
    </xf>
    <xf numFmtId="0" fontId="24" fillId="0" borderId="15" xfId="1" applyFont="1" applyFill="1" applyBorder="1" applyAlignment="1">
      <alignment horizontal="center" wrapText="1"/>
    </xf>
    <xf numFmtId="3" fontId="24" fillId="0" borderId="2" xfId="1" applyNumberFormat="1" applyFont="1" applyFill="1" applyBorder="1" applyAlignment="1">
      <alignment horizontal="center" vertical="center" shrinkToFit="1"/>
    </xf>
    <xf numFmtId="0" fontId="48" fillId="0" borderId="15" xfId="1" applyFont="1" applyFill="1" applyBorder="1" applyAlignment="1">
      <alignment horizontal="center" wrapText="1"/>
    </xf>
    <xf numFmtId="0" fontId="35" fillId="0" borderId="0" xfId="0" quotePrefix="1" applyFont="1" applyFill="1" applyBorder="1" applyAlignment="1">
      <alignment horizontal="center" vertical="center" wrapText="1"/>
    </xf>
    <xf numFmtId="0" fontId="35" fillId="0" borderId="21" xfId="0" quotePrefix="1" applyFont="1" applyFill="1" applyBorder="1" applyAlignment="1">
      <alignment horizontal="center" vertical="center" wrapText="1"/>
    </xf>
    <xf numFmtId="0" fontId="30" fillId="8" borderId="0" xfId="0" applyFont="1" applyFill="1" applyBorder="1" applyAlignment="1">
      <alignment horizontal="center" vertical="center" wrapText="1"/>
    </xf>
    <xf numFmtId="164" fontId="35" fillId="0" borderId="0" xfId="1" applyNumberFormat="1" applyFont="1" applyFill="1" applyBorder="1" applyAlignment="1">
      <alignment horizontal="center" vertical="center" shrinkToFit="1"/>
    </xf>
    <xf numFmtId="164" fontId="35" fillId="0" borderId="21" xfId="1" applyNumberFormat="1" applyFont="1" applyFill="1" applyBorder="1" applyAlignment="1">
      <alignment horizontal="center" vertical="center" shrinkToFit="1"/>
    </xf>
    <xf numFmtId="164" fontId="35" fillId="0" borderId="21" xfId="1" quotePrefix="1" applyNumberFormat="1" applyFont="1" applyFill="1" applyBorder="1" applyAlignment="1">
      <alignment horizontal="center" vertical="center" shrinkToFit="1"/>
    </xf>
    <xf numFmtId="1" fontId="24" fillId="10" borderId="2" xfId="1" applyNumberFormat="1" applyFont="1" applyFill="1" applyBorder="1" applyAlignment="1">
      <alignment horizontal="center" vertical="center" shrinkToFit="1"/>
    </xf>
    <xf numFmtId="164" fontId="35" fillId="0" borderId="0" xfId="1" applyNumberFormat="1" applyFont="1" applyFill="1" applyBorder="1" applyAlignment="1">
      <alignment horizontal="center" vertical="center" wrapText="1"/>
    </xf>
    <xf numFmtId="164" fontId="35" fillId="0" borderId="21" xfId="1" applyNumberFormat="1" applyFont="1" applyFill="1" applyBorder="1" applyAlignment="1">
      <alignment horizontal="center" vertical="center" wrapText="1"/>
    </xf>
    <xf numFmtId="164" fontId="35" fillId="0" borderId="33" xfId="1" applyNumberFormat="1" applyFont="1" applyFill="1" applyBorder="1" applyAlignment="1">
      <alignment horizontal="center" vertical="center" shrinkToFit="1"/>
    </xf>
    <xf numFmtId="164" fontId="35" fillId="0" borderId="33" xfId="1" quotePrefix="1" applyNumberFormat="1" applyFont="1" applyFill="1" applyBorder="1" applyAlignment="1">
      <alignment horizontal="center" vertical="center" shrinkToFit="1"/>
    </xf>
    <xf numFmtId="1" fontId="35" fillId="0" borderId="27" xfId="1" applyNumberFormat="1" applyFont="1" applyFill="1" applyBorder="1" applyAlignment="1">
      <alignment horizontal="center" vertical="center" shrinkToFit="1"/>
    </xf>
    <xf numFmtId="164" fontId="35" fillId="0" borderId="27" xfId="1" applyNumberFormat="1" applyFont="1" applyFill="1" applyBorder="1" applyAlignment="1">
      <alignment horizontal="center" vertical="center" shrinkToFit="1"/>
    </xf>
    <xf numFmtId="0" fontId="16" fillId="0" borderId="0" xfId="1" applyFont="1" applyFill="1" applyBorder="1" applyAlignment="1">
      <alignment horizontal="left" wrapText="1"/>
    </xf>
    <xf numFmtId="0" fontId="57" fillId="0" borderId="15" xfId="0" applyFont="1" applyFill="1" applyBorder="1" applyAlignment="1">
      <alignment horizontal="left" wrapText="1"/>
    </xf>
    <xf numFmtId="0" fontId="40" fillId="0" borderId="0" xfId="1" applyFont="1" applyFill="1" applyBorder="1" applyAlignment="1">
      <alignment horizontal="left" vertical="center" wrapText="1"/>
    </xf>
    <xf numFmtId="0" fontId="24" fillId="0" borderId="0" xfId="1" applyFont="1" applyFill="1" applyBorder="1" applyAlignment="1">
      <alignment horizontal="right" wrapText="1"/>
    </xf>
    <xf numFmtId="0" fontId="24" fillId="0" borderId="15" xfId="1" applyFont="1" applyFill="1" applyBorder="1" applyAlignment="1">
      <alignment horizontal="right" wrapText="1"/>
    </xf>
    <xf numFmtId="0" fontId="35" fillId="0" borderId="0" xfId="1" applyFont="1" applyFill="1" applyBorder="1" applyAlignment="1">
      <alignment horizontal="left" vertical="center" wrapText="1"/>
    </xf>
    <xf numFmtId="0" fontId="35" fillId="0" borderId="21" xfId="1" applyFont="1" applyFill="1" applyBorder="1" applyAlignment="1">
      <alignment horizontal="left" vertical="center" wrapText="1"/>
    </xf>
    <xf numFmtId="0" fontId="48" fillId="0" borderId="0" xfId="1" applyFont="1" applyFill="1" applyBorder="1" applyAlignment="1">
      <alignment horizontal="left" wrapText="1"/>
    </xf>
    <xf numFmtId="0" fontId="24" fillId="0" borderId="15" xfId="0" applyFont="1" applyFill="1" applyBorder="1" applyAlignment="1">
      <alignment horizontal="right" wrapText="1"/>
    </xf>
    <xf numFmtId="0" fontId="50" fillId="0" borderId="0" xfId="0" applyFont="1" applyFill="1" applyBorder="1" applyAlignment="1">
      <alignment horizontal="left" vertical="center" wrapText="1"/>
    </xf>
    <xf numFmtId="0" fontId="0" fillId="0" borderId="0" xfId="0"/>
    <xf numFmtId="0" fontId="24" fillId="0" borderId="15" xfId="0" applyFont="1" applyFill="1" applyBorder="1" applyAlignment="1">
      <alignment horizontal="left" wrapText="1"/>
    </xf>
    <xf numFmtId="0" fontId="48" fillId="0" borderId="15" xfId="0" applyFont="1" applyFill="1" applyBorder="1" applyAlignment="1">
      <alignment horizontal="left" wrapText="1"/>
    </xf>
    <xf numFmtId="0" fontId="67" fillId="0" borderId="15" xfId="1" applyFont="1" applyFill="1" applyBorder="1" applyAlignment="1">
      <alignment horizontal="center" wrapText="1"/>
    </xf>
    <xf numFmtId="0" fontId="0" fillId="0" borderId="0" xfId="0" applyAlignment="1"/>
    <xf numFmtId="0" fontId="24" fillId="0" borderId="15" xfId="0" applyFont="1" applyFill="1" applyBorder="1" applyAlignment="1">
      <alignment horizontal="right" wrapText="1"/>
    </xf>
    <xf numFmtId="0" fontId="48" fillId="0" borderId="15" xfId="0" applyFont="1" applyFill="1" applyBorder="1" applyAlignment="1">
      <alignment horizontal="right" wrapText="1"/>
    </xf>
    <xf numFmtId="0" fontId="16" fillId="0" borderId="0" xfId="0" applyFont="1" applyFill="1" applyBorder="1" applyAlignment="1">
      <alignment horizontal="left" vertical="center"/>
    </xf>
    <xf numFmtId="168" fontId="35" fillId="0" borderId="6" xfId="0" applyNumberFormat="1" applyFont="1" applyFill="1" applyBorder="1" applyAlignment="1">
      <alignment horizontal="right" vertical="center" wrapText="1" shrinkToFit="1"/>
    </xf>
    <xf numFmtId="168" fontId="35" fillId="0" borderId="38" xfId="0" applyNumberFormat="1" applyFont="1" applyFill="1" applyBorder="1" applyAlignment="1">
      <alignment horizontal="right" vertical="center" wrapText="1"/>
    </xf>
    <xf numFmtId="168" fontId="35" fillId="0" borderId="6" xfId="0" applyNumberFormat="1" applyFont="1" applyFill="1" applyBorder="1" applyAlignment="1">
      <alignment horizontal="right" vertical="center" wrapText="1"/>
    </xf>
    <xf numFmtId="3" fontId="35" fillId="0" borderId="6" xfId="0" applyNumberFormat="1" applyFont="1" applyFill="1" applyBorder="1" applyAlignment="1">
      <alignment horizontal="right" vertical="center" wrapText="1"/>
    </xf>
    <xf numFmtId="167" fontId="35" fillId="0" borderId="6" xfId="0" applyNumberFormat="1" applyFont="1" applyFill="1" applyBorder="1" applyAlignment="1">
      <alignment horizontal="right" vertical="center" wrapText="1" shrinkToFit="1"/>
    </xf>
    <xf numFmtId="168" fontId="35" fillId="0" borderId="3" xfId="0" applyNumberFormat="1" applyFont="1" applyFill="1" applyBorder="1" applyAlignment="1">
      <alignment horizontal="right" vertical="center" wrapText="1" shrinkToFit="1"/>
    </xf>
    <xf numFmtId="168" fontId="35" fillId="0" borderId="3" xfId="0" applyNumberFormat="1" applyFont="1" applyFill="1" applyBorder="1" applyAlignment="1">
      <alignment horizontal="right" vertical="center" wrapText="1"/>
    </xf>
    <xf numFmtId="167" fontId="35" fillId="0" borderId="3" xfId="0" applyNumberFormat="1" applyFont="1" applyFill="1" applyBorder="1" applyAlignment="1">
      <alignment horizontal="right" vertical="center" wrapText="1" shrinkToFit="1"/>
    </xf>
    <xf numFmtId="3" fontId="35" fillId="0" borderId="3" xfId="0" applyNumberFormat="1" applyFont="1" applyFill="1" applyBorder="1" applyAlignment="1">
      <alignment horizontal="right" vertical="center" wrapText="1" shrinkToFit="1"/>
    </xf>
    <xf numFmtId="3" fontId="35" fillId="0" borderId="0" xfId="0" applyNumberFormat="1" applyFont="1" applyFill="1" applyBorder="1" applyAlignment="1">
      <alignment horizontal="right" vertical="center" wrapText="1" shrinkToFit="1"/>
    </xf>
    <xf numFmtId="168" fontId="35" fillId="0" borderId="0" xfId="0" applyNumberFormat="1" applyFont="1" applyFill="1" applyBorder="1" applyAlignment="1">
      <alignment horizontal="right" vertical="center" wrapText="1" shrinkToFit="1"/>
    </xf>
    <xf numFmtId="167" fontId="35" fillId="0" borderId="0" xfId="0" applyNumberFormat="1" applyFont="1" applyFill="1" applyBorder="1" applyAlignment="1">
      <alignment horizontal="right" vertical="center" wrapText="1" shrinkToFit="1"/>
    </xf>
    <xf numFmtId="168" fontId="24" fillId="0" borderId="36" xfId="0" applyNumberFormat="1" applyFont="1" applyFill="1" applyBorder="1" applyAlignment="1">
      <alignment horizontal="right" vertical="center" wrapText="1" shrinkToFit="1"/>
    </xf>
    <xf numFmtId="168" fontId="24" fillId="0" borderId="36" xfId="0" applyNumberFormat="1" applyFont="1" applyFill="1" applyBorder="1" applyAlignment="1">
      <alignment horizontal="right" vertical="center" wrapText="1"/>
    </xf>
    <xf numFmtId="167" fontId="24" fillId="0" borderId="36" xfId="0" applyNumberFormat="1" applyFont="1" applyFill="1" applyBorder="1" applyAlignment="1">
      <alignment horizontal="right" vertical="center" wrapText="1" shrinkToFit="1"/>
    </xf>
    <xf numFmtId="168" fontId="35" fillId="0" borderId="39" xfId="0" applyNumberFormat="1" applyFont="1" applyFill="1" applyBorder="1" applyAlignment="1">
      <alignment horizontal="right" vertical="center" wrapText="1" shrinkToFit="1"/>
    </xf>
    <xf numFmtId="168" fontId="35" fillId="0" borderId="7" xfId="0" applyNumberFormat="1" applyFont="1" applyFill="1" applyBorder="1" applyAlignment="1">
      <alignment horizontal="right" vertical="center" wrapText="1" shrinkToFit="1"/>
    </xf>
    <xf numFmtId="3" fontId="35" fillId="0" borderId="7" xfId="0" applyNumberFormat="1" applyFont="1" applyFill="1" applyBorder="1" applyAlignment="1">
      <alignment horizontal="right" vertical="center" wrapText="1" shrinkToFit="1"/>
    </xf>
    <xf numFmtId="168" fontId="35" fillId="0" borderId="7" xfId="0" applyNumberFormat="1" applyFont="1" applyFill="1" applyBorder="1" applyAlignment="1">
      <alignment horizontal="right" vertical="center" wrapText="1"/>
    </xf>
    <xf numFmtId="167" fontId="35" fillId="0" borderId="7" xfId="0" applyNumberFormat="1" applyFont="1" applyFill="1" applyBorder="1" applyAlignment="1">
      <alignment horizontal="right" vertical="center" wrapText="1" shrinkToFit="1"/>
    </xf>
    <xf numFmtId="168" fontId="35" fillId="0" borderId="40" xfId="0" applyNumberFormat="1" applyFont="1" applyFill="1" applyBorder="1" applyAlignment="1">
      <alignment horizontal="right" vertical="center" wrapText="1" shrinkToFit="1"/>
    </xf>
    <xf numFmtId="3" fontId="35" fillId="0" borderId="40" xfId="0" applyNumberFormat="1" applyFont="1" applyFill="1" applyBorder="1" applyAlignment="1">
      <alignment horizontal="right" vertical="center" wrapText="1" shrinkToFit="1"/>
    </xf>
    <xf numFmtId="168" fontId="35" fillId="0" borderId="40" xfId="0" applyNumberFormat="1" applyFont="1" applyFill="1" applyBorder="1" applyAlignment="1">
      <alignment horizontal="right" vertical="center" wrapText="1"/>
    </xf>
    <xf numFmtId="167" fontId="35" fillId="0" borderId="40" xfId="0" applyNumberFormat="1" applyFont="1" applyFill="1" applyBorder="1" applyAlignment="1">
      <alignment horizontal="right" vertical="center" wrapText="1" shrinkToFit="1"/>
    </xf>
    <xf numFmtId="168" fontId="35" fillId="0" borderId="41" xfId="0" applyNumberFormat="1" applyFont="1" applyFill="1" applyBorder="1" applyAlignment="1">
      <alignment horizontal="right" vertical="center" wrapText="1"/>
    </xf>
    <xf numFmtId="168" fontId="24" fillId="0" borderId="16" xfId="0" applyNumberFormat="1" applyFont="1" applyFill="1" applyBorder="1" applyAlignment="1">
      <alignment horizontal="right" vertical="center" wrapText="1" shrinkToFit="1"/>
    </xf>
    <xf numFmtId="167" fontId="24" fillId="0" borderId="16" xfId="0" applyNumberFormat="1" applyFont="1" applyFill="1" applyBorder="1" applyAlignment="1">
      <alignment horizontal="right" vertical="center" wrapText="1" shrinkToFit="1"/>
    </xf>
    <xf numFmtId="168" fontId="35" fillId="0" borderId="1" xfId="0" applyNumberFormat="1" applyFont="1" applyFill="1" applyBorder="1" applyAlignment="1">
      <alignment horizontal="right" vertical="center" wrapText="1" shrinkToFit="1"/>
    </xf>
    <xf numFmtId="168" fontId="35" fillId="0" borderId="37" xfId="0" applyNumberFormat="1" applyFont="1" applyFill="1" applyBorder="1" applyAlignment="1">
      <alignment horizontal="right" vertical="center" wrapText="1" shrinkToFit="1"/>
    </xf>
    <xf numFmtId="168" fontId="35" fillId="0" borderId="1" xfId="0" applyNumberFormat="1" applyFont="1" applyFill="1" applyBorder="1" applyAlignment="1">
      <alignment horizontal="right" vertical="center" wrapText="1"/>
    </xf>
    <xf numFmtId="167" fontId="35" fillId="0" borderId="1" xfId="0" applyNumberFormat="1" applyFont="1" applyFill="1" applyBorder="1" applyAlignment="1">
      <alignment horizontal="right" vertical="center" wrapText="1" shrinkToFit="1"/>
    </xf>
    <xf numFmtId="168" fontId="24" fillId="0" borderId="5" xfId="0" applyNumberFormat="1" applyFont="1" applyFill="1" applyBorder="1" applyAlignment="1">
      <alignment horizontal="right" vertical="center" wrapText="1" shrinkToFit="1"/>
    </xf>
    <xf numFmtId="168" fontId="24" fillId="0" borderId="5" xfId="0" applyNumberFormat="1" applyFont="1" applyFill="1" applyBorder="1" applyAlignment="1">
      <alignment horizontal="right" vertical="center" wrapText="1"/>
    </xf>
    <xf numFmtId="167" fontId="24" fillId="0" borderId="5" xfId="0" applyNumberFormat="1" applyFont="1" applyFill="1" applyBorder="1" applyAlignment="1">
      <alignment horizontal="right" vertical="center" wrapText="1" shrinkToFit="1"/>
    </xf>
    <xf numFmtId="3" fontId="35" fillId="0" borderId="39" xfId="0" applyNumberFormat="1" applyFont="1" applyFill="1" applyBorder="1" applyAlignment="1">
      <alignment horizontal="right" vertical="center" shrinkToFit="1"/>
    </xf>
    <xf numFmtId="1" fontId="35" fillId="0" borderId="40" xfId="0" applyNumberFormat="1" applyFont="1" applyFill="1" applyBorder="1" applyAlignment="1">
      <alignment horizontal="right" vertical="center" shrinkToFit="1"/>
    </xf>
    <xf numFmtId="168" fontId="35" fillId="0" borderId="6" xfId="0" applyNumberFormat="1" applyFont="1" applyFill="1" applyBorder="1" applyAlignment="1">
      <alignment horizontal="right" vertical="center" shrinkToFit="1"/>
    </xf>
    <xf numFmtId="168" fontId="35" fillId="0" borderId="3" xfId="0" applyNumberFormat="1" applyFont="1" applyFill="1" applyBorder="1" applyAlignment="1">
      <alignment horizontal="right" vertical="center" shrinkToFit="1"/>
    </xf>
    <xf numFmtId="168" fontId="35" fillId="0" borderId="3" xfId="0" applyNumberFormat="1" applyFont="1" applyFill="1" applyBorder="1" applyAlignment="1">
      <alignment vertical="center" shrinkToFit="1"/>
    </xf>
    <xf numFmtId="168" fontId="30" fillId="8" borderId="0" xfId="0" applyNumberFormat="1" applyFont="1" applyFill="1" applyBorder="1" applyAlignment="1">
      <alignment shrinkToFit="1"/>
    </xf>
    <xf numFmtId="168" fontId="35" fillId="0" borderId="0" xfId="0" applyNumberFormat="1" applyFont="1" applyFill="1" applyBorder="1" applyAlignment="1">
      <alignment horizontal="right" vertical="center" indent="1" shrinkToFit="1"/>
    </xf>
    <xf numFmtId="168" fontId="35" fillId="0" borderId="21" xfId="0" applyNumberFormat="1" applyFont="1" applyFill="1" applyBorder="1" applyAlignment="1">
      <alignment horizontal="right" vertical="center" indent="1" shrinkToFit="1"/>
    </xf>
    <xf numFmtId="0" fontId="57" fillId="0" borderId="0" xfId="0" applyFont="1" applyFill="1" applyBorder="1" applyAlignment="1"/>
    <xf numFmtId="3" fontId="10" fillId="8" borderId="0" xfId="0" applyNumberFormat="1" applyFont="1" applyFill="1" applyBorder="1" applyAlignment="1">
      <alignment horizontal="left" vertical="center" indent="1" shrinkToFit="1"/>
    </xf>
    <xf numFmtId="14" fontId="57" fillId="0" borderId="15" xfId="0" applyNumberFormat="1" applyFont="1" applyFill="1" applyBorder="1" applyAlignment="1">
      <alignment horizontal="left" wrapText="1"/>
    </xf>
    <xf numFmtId="168" fontId="35" fillId="0" borderId="0" xfId="1" applyNumberFormat="1" applyFont="1" applyFill="1" applyBorder="1" applyAlignment="1">
      <alignment horizontal="right" vertical="center" shrinkToFit="1"/>
    </xf>
    <xf numFmtId="168" fontId="35" fillId="0" borderId="0" xfId="1" applyNumberFormat="1" applyFont="1" applyFill="1" applyBorder="1" applyAlignment="1">
      <alignment horizontal="right" vertical="center" wrapText="1"/>
    </xf>
    <xf numFmtId="168" fontId="35" fillId="0" borderId="21" xfId="1" applyNumberFormat="1" applyFont="1" applyFill="1" applyBorder="1" applyAlignment="1">
      <alignment horizontal="right" vertical="center" shrinkToFit="1"/>
    </xf>
    <xf numFmtId="168" fontId="35" fillId="0" borderId="21" xfId="1" applyNumberFormat="1" applyFont="1" applyFill="1" applyBorder="1" applyAlignment="1">
      <alignment horizontal="right" vertical="center" wrapText="1"/>
    </xf>
    <xf numFmtId="3" fontId="35" fillId="0" borderId="39" xfId="1" applyNumberFormat="1" applyFont="1" applyFill="1" applyBorder="1" applyAlignment="1">
      <alignment horizontal="right" vertical="center" shrinkToFit="1"/>
    </xf>
    <xf numFmtId="9" fontId="35" fillId="0" borderId="6" xfId="1" applyNumberFormat="1" applyFont="1" applyFill="1" applyBorder="1" applyAlignment="1">
      <alignment horizontal="right" vertical="center" shrinkToFit="1"/>
    </xf>
    <xf numFmtId="9" fontId="35" fillId="0" borderId="3" xfId="1" applyNumberFormat="1" applyFont="1" applyFill="1" applyBorder="1" applyAlignment="1">
      <alignment horizontal="right" vertical="center" shrinkToFit="1"/>
    </xf>
    <xf numFmtId="9" fontId="35" fillId="0" borderId="7" xfId="1" applyNumberFormat="1" applyFont="1" applyFill="1" applyBorder="1" applyAlignment="1">
      <alignment horizontal="right" vertical="center" shrinkToFit="1"/>
    </xf>
    <xf numFmtId="9" fontId="30" fillId="8" borderId="0" xfId="1" applyNumberFormat="1" applyFont="1" applyFill="1" applyBorder="1" applyAlignment="1">
      <alignment horizontal="right" vertical="center" shrinkToFit="1"/>
    </xf>
    <xf numFmtId="167" fontId="35" fillId="0" borderId="21" xfId="1" applyNumberFormat="1" applyFont="1" applyFill="1" applyBorder="1" applyAlignment="1">
      <alignment horizontal="right" vertical="center" wrapText="1"/>
    </xf>
    <xf numFmtId="1" fontId="35" fillId="0" borderId="0" xfId="1" applyNumberFormat="1" applyFont="1" applyFill="1" applyBorder="1" applyAlignment="1">
      <alignment horizontal="right" vertical="center" wrapText="1"/>
    </xf>
    <xf numFmtId="1" fontId="24" fillId="0" borderId="15" xfId="1" applyNumberFormat="1" applyFont="1" applyFill="1" applyBorder="1" applyAlignment="1">
      <alignment horizontal="center" vertical="center" wrapText="1"/>
    </xf>
    <xf numFmtId="168" fontId="10" fillId="8" borderId="0" xfId="1" applyNumberFormat="1" applyFont="1" applyFill="1" applyBorder="1" applyAlignment="1">
      <alignment horizontal="right" vertical="center" shrinkToFit="1"/>
    </xf>
    <xf numFmtId="168" fontId="30" fillId="8" borderId="0" xfId="1" applyNumberFormat="1" applyFont="1" applyFill="1" applyBorder="1" applyAlignment="1">
      <alignment horizontal="right" vertical="center" wrapText="1"/>
    </xf>
    <xf numFmtId="167" fontId="35" fillId="0" borderId="29" xfId="1" applyNumberFormat="1" applyFont="1" applyFill="1" applyBorder="1" applyAlignment="1">
      <alignment horizontal="right" vertical="center" wrapText="1"/>
    </xf>
    <xf numFmtId="168" fontId="30" fillId="8" borderId="0" xfId="1" applyNumberFormat="1" applyFont="1" applyFill="1" applyBorder="1" applyAlignment="1">
      <alignment horizontal="right" vertical="center" shrinkToFit="1"/>
    </xf>
    <xf numFmtId="0" fontId="24" fillId="0" borderId="37" xfId="1" applyFont="1" applyFill="1" applyBorder="1" applyAlignment="1">
      <alignment horizontal="right" vertical="center" wrapText="1"/>
    </xf>
    <xf numFmtId="3" fontId="24" fillId="0" borderId="37" xfId="1" applyNumberFormat="1" applyFont="1" applyFill="1" applyBorder="1" applyAlignment="1">
      <alignment horizontal="right" vertical="center" wrapText="1"/>
    </xf>
    <xf numFmtId="168" fontId="21" fillId="8" borderId="0" xfId="1" applyNumberFormat="1" applyFont="1" applyFill="1" applyBorder="1" applyAlignment="1">
      <alignment horizontal="right" vertical="center" wrapText="1"/>
    </xf>
    <xf numFmtId="9" fontId="24" fillId="0" borderId="0" xfId="1" applyNumberFormat="1" applyFont="1" applyFill="1" applyBorder="1" applyAlignment="1">
      <alignment horizontal="right" shrinkToFit="1"/>
    </xf>
    <xf numFmtId="164" fontId="24" fillId="0" borderId="2" xfId="1" applyNumberFormat="1" applyFont="1" applyFill="1" applyBorder="1" applyAlignment="1">
      <alignment horizontal="center" vertical="center" shrinkToFit="1"/>
    </xf>
    <xf numFmtId="168" fontId="35" fillId="0" borderId="34" xfId="0" applyNumberFormat="1" applyFont="1" applyFill="1" applyBorder="1" applyAlignment="1">
      <alignment horizontal="right" vertical="center" shrinkToFit="1"/>
    </xf>
    <xf numFmtId="0" fontId="35" fillId="10" borderId="24" xfId="1" applyFont="1" applyFill="1" applyBorder="1" applyAlignment="1">
      <alignment horizontal="right" vertical="center" wrapText="1"/>
    </xf>
    <xf numFmtId="3" fontId="35" fillId="0" borderId="24" xfId="1" applyNumberFormat="1" applyFont="1" applyFill="1" applyBorder="1" applyAlignment="1">
      <alignment horizontal="right" vertical="center" shrinkToFit="1"/>
    </xf>
    <xf numFmtId="0" fontId="35" fillId="0" borderId="18" xfId="1" applyFont="1" applyFill="1" applyBorder="1" applyAlignment="1">
      <alignment horizontal="right" vertical="center" wrapText="1"/>
    </xf>
    <xf numFmtId="3" fontId="10" fillId="8" borderId="10" xfId="1" applyNumberFormat="1" applyFont="1" applyFill="1" applyBorder="1" applyAlignment="1">
      <alignment horizontal="right" vertical="center" shrinkToFit="1"/>
    </xf>
    <xf numFmtId="167" fontId="30" fillId="8" borderId="0" xfId="12" applyNumberFormat="1" applyFont="1" applyFill="1" applyBorder="1" applyAlignment="1">
      <alignment horizontal="right" vertical="center" shrinkToFit="1"/>
    </xf>
    <xf numFmtId="3" fontId="35" fillId="0" borderId="6" xfId="0" applyNumberFormat="1" applyFont="1" applyFill="1" applyBorder="1" applyAlignment="1">
      <alignment vertical="center" shrinkToFit="1"/>
    </xf>
    <xf numFmtId="0" fontId="24" fillId="0" borderId="2" xfId="0" applyFont="1" applyFill="1" applyBorder="1" applyAlignment="1">
      <alignment wrapText="1"/>
    </xf>
    <xf numFmtId="3" fontId="24" fillId="10" borderId="2" xfId="1" applyNumberFormat="1" applyFont="1" applyFill="1" applyBorder="1" applyAlignment="1">
      <alignment vertical="center" shrinkToFit="1"/>
    </xf>
    <xf numFmtId="3" fontId="24" fillId="0" borderId="15" xfId="1" applyNumberFormat="1" applyFont="1" applyFill="1" applyBorder="1" applyAlignment="1">
      <alignment wrapText="1"/>
    </xf>
    <xf numFmtId="3" fontId="35" fillId="0" borderId="27" xfId="0" applyNumberFormat="1" applyFont="1" applyFill="1" applyBorder="1" applyAlignment="1">
      <alignment horizontal="right" vertical="center" shrinkToFit="1"/>
    </xf>
    <xf numFmtId="0" fontId="35" fillId="10" borderId="27" xfId="0" applyFont="1" applyFill="1" applyBorder="1" applyAlignment="1">
      <alignment horizontal="left" vertical="center" wrapText="1"/>
    </xf>
    <xf numFmtId="0" fontId="24" fillId="0" borderId="15" xfId="0" applyFont="1" applyFill="1" applyBorder="1" applyAlignment="1">
      <alignment horizontal="left" wrapText="1"/>
    </xf>
    <xf numFmtId="0" fontId="60" fillId="0" borderId="0" xfId="0" applyFont="1" applyFill="1" applyBorder="1" applyAlignment="1">
      <alignment horizontal="left" vertical="center" wrapText="1"/>
    </xf>
    <xf numFmtId="0" fontId="24" fillId="0" borderId="0" xfId="1" applyFont="1" applyFill="1" applyBorder="1" applyAlignment="1">
      <alignment horizontal="left" wrapText="1"/>
    </xf>
    <xf numFmtId="0" fontId="16" fillId="0" borderId="0" xfId="1" applyFont="1" applyFill="1" applyBorder="1" applyAlignment="1">
      <alignment horizontal="left" vertical="center" wrapText="1"/>
    </xf>
    <xf numFmtId="0" fontId="16" fillId="0" borderId="0" xfId="1" applyFont="1" applyFill="1" applyBorder="1" applyAlignment="1">
      <alignment horizontal="left" vertical="center"/>
    </xf>
    <xf numFmtId="0" fontId="35" fillId="0" borderId="0" xfId="1" applyFont="1" applyFill="1" applyBorder="1" applyAlignment="1">
      <alignment horizontal="left" vertical="center" wrapText="1"/>
    </xf>
    <xf numFmtId="0" fontId="35" fillId="0" borderId="21" xfId="1" applyFont="1" applyFill="1" applyBorder="1" applyAlignment="1">
      <alignment horizontal="left" vertical="center" wrapText="1"/>
    </xf>
    <xf numFmtId="0" fontId="60" fillId="0" borderId="0" xfId="1" applyFont="1" applyFill="1" applyBorder="1" applyAlignment="1">
      <alignment horizontal="left" vertical="center" wrapText="1"/>
    </xf>
    <xf numFmtId="0" fontId="24" fillId="0" borderId="15" xfId="0" applyFont="1" applyFill="1" applyBorder="1" applyAlignment="1">
      <alignment horizontal="right" wrapText="1"/>
    </xf>
    <xf numFmtId="0" fontId="30" fillId="8" borderId="0" xfId="1" applyFont="1" applyFill="1" applyBorder="1" applyAlignment="1">
      <alignment horizontal="left" vertical="center" wrapText="1"/>
    </xf>
    <xf numFmtId="10" fontId="35" fillId="0" borderId="3" xfId="0" applyNumberFormat="1" applyFont="1" applyFill="1" applyBorder="1" applyAlignment="1">
      <alignment horizontal="right" vertical="center" shrinkToFit="1"/>
    </xf>
    <xf numFmtId="0" fontId="48" fillId="0" borderId="36" xfId="0" applyFont="1" applyFill="1" applyBorder="1" applyAlignment="1">
      <alignment horizontal="left" vertical="center" wrapText="1"/>
    </xf>
    <xf numFmtId="0" fontId="35" fillId="0" borderId="6" xfId="0" applyFont="1" applyFill="1" applyBorder="1" applyAlignment="1">
      <alignment horizontal="right" vertical="center" wrapText="1"/>
    </xf>
    <xf numFmtId="0" fontId="35" fillId="0" borderId="40" xfId="0" applyFont="1" applyFill="1" applyBorder="1" applyAlignment="1">
      <alignment horizontal="right" vertical="center" wrapText="1"/>
    </xf>
    <xf numFmtId="0" fontId="48" fillId="0" borderId="16" xfId="0" applyFont="1" applyFill="1" applyBorder="1" applyAlignment="1">
      <alignment horizontal="left" vertical="center" wrapText="1"/>
    </xf>
    <xf numFmtId="0" fontId="35" fillId="0" borderId="1" xfId="0" applyFont="1" applyFill="1" applyBorder="1" applyAlignment="1">
      <alignment horizontal="right" vertical="center" wrapText="1"/>
    </xf>
    <xf numFmtId="0" fontId="48" fillId="0" borderId="5" xfId="0" applyFont="1" applyFill="1" applyBorder="1" applyAlignment="1">
      <alignment horizontal="left" vertical="center" wrapText="1"/>
    </xf>
    <xf numFmtId="9" fontId="30" fillId="8" borderId="0" xfId="12" applyFont="1" applyFill="1" applyBorder="1" applyAlignment="1">
      <alignment horizontal="right" vertical="center" shrinkToFit="1"/>
    </xf>
    <xf numFmtId="168" fontId="74" fillId="0" borderId="3" xfId="0" applyNumberFormat="1" applyFont="1" applyFill="1" applyBorder="1" applyAlignment="1">
      <alignment horizontal="right" vertical="center" shrinkToFit="1"/>
    </xf>
    <xf numFmtId="0" fontId="74" fillId="0" borderId="3" xfId="0" applyFont="1" applyFill="1" applyBorder="1" applyAlignment="1">
      <alignment horizontal="left" vertical="center" wrapText="1" indent="2"/>
    </xf>
    <xf numFmtId="168" fontId="35" fillId="0" borderId="24" xfId="1" applyNumberFormat="1" applyFont="1" applyFill="1" applyBorder="1" applyAlignment="1">
      <alignment horizontal="right" vertical="center" wrapText="1"/>
    </xf>
    <xf numFmtId="168" fontId="35" fillId="0" borderId="24" xfId="1" applyNumberFormat="1" applyFont="1" applyFill="1" applyBorder="1" applyAlignment="1">
      <alignment horizontal="right" vertical="center" shrinkToFit="1"/>
    </xf>
    <xf numFmtId="0" fontId="49" fillId="0" borderId="0" xfId="1" applyFont="1" applyFill="1" applyBorder="1" applyAlignment="1">
      <alignment horizontal="right" vertical="center" wrapText="1"/>
    </xf>
    <xf numFmtId="0" fontId="24" fillId="0" borderId="16" xfId="0" applyFont="1" applyFill="1" applyBorder="1" applyAlignment="1">
      <alignment horizontal="right" wrapText="1"/>
    </xf>
    <xf numFmtId="3" fontId="24" fillId="10" borderId="0" xfId="0" applyNumberFormat="1" applyFont="1" applyFill="1" applyBorder="1" applyAlignment="1">
      <alignment horizontal="right" vertical="center" wrapText="1"/>
    </xf>
    <xf numFmtId="3" fontId="24" fillId="0" borderId="36" xfId="0" applyNumberFormat="1" applyFont="1" applyFill="1" applyBorder="1" applyAlignment="1">
      <alignment horizontal="right" wrapText="1" shrinkToFit="1"/>
    </xf>
    <xf numFmtId="165" fontId="24" fillId="0" borderId="15" xfId="0" applyNumberFormat="1" applyFont="1" applyFill="1" applyBorder="1" applyAlignment="1">
      <alignment horizontal="right" wrapText="1" shrinkToFit="1"/>
    </xf>
    <xf numFmtId="165" fontId="24" fillId="0" borderId="36" xfId="0" applyNumberFormat="1" applyFont="1" applyFill="1" applyBorder="1" applyAlignment="1">
      <alignment horizontal="right" wrapText="1" shrinkToFit="1"/>
    </xf>
    <xf numFmtId="168" fontId="35" fillId="0" borderId="23" xfId="0" applyNumberFormat="1" applyFont="1" applyFill="1" applyBorder="1" applyAlignment="1">
      <alignment vertical="center" shrinkToFit="1"/>
    </xf>
    <xf numFmtId="168" fontId="34" fillId="0" borderId="26" xfId="0" applyNumberFormat="1" applyFont="1" applyFill="1" applyBorder="1" applyAlignment="1">
      <alignment horizontal="right" vertical="center" shrinkToFit="1"/>
    </xf>
    <xf numFmtId="168" fontId="34" fillId="0" borderId="1" xfId="0" applyNumberFormat="1" applyFont="1" applyFill="1" applyBorder="1" applyAlignment="1">
      <alignment horizontal="right" vertical="center" shrinkToFit="1"/>
    </xf>
    <xf numFmtId="168" fontId="24" fillId="0" borderId="26" xfId="0" applyNumberFormat="1" applyFont="1" applyFill="1" applyBorder="1" applyAlignment="1">
      <alignment horizontal="right" vertical="center" shrinkToFit="1"/>
    </xf>
    <xf numFmtId="168" fontId="34" fillId="0" borderId="6" xfId="0" applyNumberFormat="1" applyFont="1" applyFill="1" applyBorder="1" applyAlignment="1">
      <alignment horizontal="right" vertical="center" shrinkToFit="1"/>
    </xf>
    <xf numFmtId="168" fontId="34" fillId="0" borderId="3" xfId="0" applyNumberFormat="1" applyFont="1" applyFill="1" applyBorder="1" applyAlignment="1">
      <alignment horizontal="right" vertical="center" shrinkToFit="1"/>
    </xf>
    <xf numFmtId="168" fontId="34" fillId="0" borderId="3" xfId="0" applyNumberFormat="1" applyFont="1" applyFill="1" applyBorder="1" applyAlignment="1">
      <alignment horizontal="right" vertical="center" wrapText="1"/>
    </xf>
    <xf numFmtId="168" fontId="34" fillId="0" borderId="4" xfId="0" applyNumberFormat="1" applyFont="1" applyFill="1" applyBorder="1" applyAlignment="1">
      <alignment horizontal="right" vertical="center" shrinkToFit="1"/>
    </xf>
    <xf numFmtId="168" fontId="24" fillId="10" borderId="0" xfId="0" applyNumberFormat="1" applyFont="1" applyFill="1" applyBorder="1" applyAlignment="1">
      <alignment horizontal="right" vertical="center" shrinkToFit="1"/>
    </xf>
    <xf numFmtId="168" fontId="24" fillId="0" borderId="5" xfId="0" applyNumberFormat="1" applyFont="1" applyFill="1" applyBorder="1" applyAlignment="1">
      <alignment horizontal="right" vertical="center" shrinkToFit="1"/>
    </xf>
    <xf numFmtId="168" fontId="24" fillId="10" borderId="27" xfId="0" applyNumberFormat="1" applyFont="1" applyFill="1" applyBorder="1" applyAlignment="1">
      <alignment horizontal="right" vertical="center" shrinkToFit="1"/>
    </xf>
    <xf numFmtId="168" fontId="58" fillId="0" borderId="3" xfId="0" applyNumberFormat="1" applyFont="1" applyFill="1" applyBorder="1" applyAlignment="1">
      <alignment horizontal="right" vertical="center" wrapText="1"/>
    </xf>
    <xf numFmtId="168" fontId="24" fillId="0" borderId="2" xfId="0" applyNumberFormat="1" applyFont="1" applyFill="1" applyBorder="1" applyAlignment="1">
      <alignment horizontal="right" vertical="center" shrinkToFit="1"/>
    </xf>
    <xf numFmtId="168" fontId="24" fillId="0" borderId="0" xfId="0" applyNumberFormat="1" applyFont="1" applyFill="1" applyBorder="1" applyAlignment="1">
      <alignment horizontal="right" vertical="center" wrapText="1"/>
    </xf>
    <xf numFmtId="168" fontId="30" fillId="8" borderId="11" xfId="0" applyNumberFormat="1" applyFont="1" applyFill="1" applyBorder="1" applyAlignment="1">
      <alignment horizontal="right" vertical="center" shrinkToFit="1"/>
    </xf>
    <xf numFmtId="168" fontId="30" fillId="12" borderId="0" xfId="0" applyNumberFormat="1" applyFont="1" applyFill="1" applyBorder="1" applyAlignment="1">
      <alignment horizontal="right" vertical="center" shrinkToFit="1"/>
    </xf>
    <xf numFmtId="168" fontId="30" fillId="12" borderId="10" xfId="0" applyNumberFormat="1" applyFont="1" applyFill="1" applyBorder="1" applyAlignment="1">
      <alignment horizontal="right" vertical="center" shrinkToFit="1"/>
    </xf>
    <xf numFmtId="168" fontId="30" fillId="12" borderId="0" xfId="0" applyNumberFormat="1" applyFont="1" applyFill="1" applyBorder="1" applyAlignment="1">
      <alignment horizontal="left" vertical="center" shrinkToFit="1"/>
    </xf>
    <xf numFmtId="168" fontId="30" fillId="8" borderId="11" xfId="0" applyNumberFormat="1" applyFont="1" applyFill="1" applyBorder="1" applyAlignment="1">
      <alignment horizontal="left" vertical="center" shrinkToFit="1"/>
    </xf>
    <xf numFmtId="170" fontId="35" fillId="0" borderId="0" xfId="0" applyNumberFormat="1" applyFont="1" applyFill="1" applyBorder="1" applyAlignment="1">
      <alignment horizontal="right" vertical="center" shrinkToFit="1"/>
    </xf>
    <xf numFmtId="170" fontId="35" fillId="0" borderId="0" xfId="11" applyNumberFormat="1" applyFont="1" applyFill="1" applyBorder="1" applyAlignment="1">
      <alignment horizontal="right" vertical="center" wrapText="1" shrinkToFit="1"/>
    </xf>
    <xf numFmtId="170" fontId="35" fillId="0" borderId="21" xfId="0" applyNumberFormat="1" applyFont="1" applyFill="1" applyBorder="1" applyAlignment="1">
      <alignment horizontal="right" vertical="center" shrinkToFit="1"/>
    </xf>
    <xf numFmtId="170" fontId="35" fillId="0" borderId="21" xfId="11" applyNumberFormat="1" applyFont="1" applyFill="1" applyBorder="1" applyAlignment="1">
      <alignment horizontal="right" vertical="center" wrapText="1" shrinkToFit="1"/>
    </xf>
    <xf numFmtId="170" fontId="35" fillId="0" borderId="27" xfId="0" applyNumberFormat="1" applyFont="1" applyFill="1" applyBorder="1" applyAlignment="1">
      <alignment horizontal="right" vertical="center" shrinkToFit="1"/>
    </xf>
    <xf numFmtId="170" fontId="35" fillId="0" borderId="27" xfId="11" applyNumberFormat="1" applyFont="1" applyFill="1" applyBorder="1" applyAlignment="1">
      <alignment horizontal="right" vertical="center" wrapText="1" shrinkToFit="1"/>
    </xf>
    <xf numFmtId="167" fontId="35" fillId="0" borderId="27" xfId="12" applyNumberFormat="1" applyFont="1" applyFill="1" applyBorder="1" applyAlignment="1">
      <alignment horizontal="right" vertical="center" shrinkToFit="1"/>
    </xf>
    <xf numFmtId="167" fontId="35" fillId="0" borderId="0" xfId="12" applyNumberFormat="1" applyFont="1" applyFill="1" applyBorder="1" applyAlignment="1">
      <alignment horizontal="right" vertical="center" shrinkToFit="1"/>
    </xf>
    <xf numFmtId="167" fontId="35" fillId="0" borderId="27" xfId="13" applyNumberFormat="1" applyFont="1" applyFill="1" applyBorder="1" applyAlignment="1">
      <alignment horizontal="right" vertical="center" wrapText="1" shrinkToFit="1"/>
    </xf>
    <xf numFmtId="167" fontId="35" fillId="0" borderId="21" xfId="12" applyNumberFormat="1" applyFont="1" applyFill="1" applyBorder="1" applyAlignment="1">
      <alignment horizontal="right" vertical="center" shrinkToFit="1"/>
    </xf>
    <xf numFmtId="167" fontId="35" fillId="0" borderId="21" xfId="13" applyNumberFormat="1" applyFont="1" applyFill="1" applyBorder="1" applyAlignment="1">
      <alignment horizontal="right" vertical="center" wrapText="1" shrinkToFit="1"/>
    </xf>
    <xf numFmtId="167" fontId="35" fillId="0" borderId="0" xfId="13" applyNumberFormat="1" applyFont="1" applyFill="1" applyBorder="1" applyAlignment="1">
      <alignment horizontal="right" vertical="center" wrapText="1" shrinkToFit="1"/>
    </xf>
    <xf numFmtId="167" fontId="35" fillId="0" borderId="21" xfId="12" applyNumberFormat="1" applyFont="1" applyFill="1" applyBorder="1" applyAlignment="1">
      <alignment horizontal="left" vertical="center" shrinkToFit="1"/>
    </xf>
    <xf numFmtId="0" fontId="73" fillId="0" borderId="28" xfId="0" applyFont="1" applyFill="1" applyBorder="1" applyAlignment="1">
      <alignment horizontal="left" vertical="top" wrapText="1"/>
    </xf>
    <xf numFmtId="170" fontId="35" fillId="0" borderId="28" xfId="0" applyNumberFormat="1" applyFont="1" applyFill="1" applyBorder="1" applyAlignment="1">
      <alignment horizontal="right" vertical="center" shrinkToFit="1"/>
    </xf>
    <xf numFmtId="170" fontId="35" fillId="0" borderId="28" xfId="11" applyNumberFormat="1" applyFont="1" applyFill="1" applyBorder="1" applyAlignment="1">
      <alignment horizontal="right" vertical="center" wrapText="1" shrinkToFit="1"/>
    </xf>
    <xf numFmtId="170" fontId="49" fillId="0" borderId="16" xfId="0" applyNumberFormat="1" applyFont="1" applyFill="1" applyBorder="1" applyAlignment="1">
      <alignment horizontal="right" vertical="center" shrinkToFit="1"/>
    </xf>
    <xf numFmtId="170" fontId="49" fillId="0" borderId="16" xfId="11" applyNumberFormat="1" applyFont="1" applyFill="1" applyBorder="1" applyAlignment="1">
      <alignment horizontal="right" vertical="center" wrapText="1" shrinkToFit="1"/>
    </xf>
    <xf numFmtId="170" fontId="49" fillId="0" borderId="16" xfId="11" applyNumberFormat="1" applyFont="1" applyFill="1" applyBorder="1" applyAlignment="1">
      <alignment horizontal="right" vertical="center" shrinkToFit="1"/>
    </xf>
    <xf numFmtId="167" fontId="35" fillId="0" borderId="28" xfId="12" applyNumberFormat="1" applyFont="1" applyFill="1" applyBorder="1" applyAlignment="1">
      <alignment horizontal="right" vertical="center" shrinkToFit="1"/>
    </xf>
    <xf numFmtId="167" fontId="35" fillId="0" borderId="28" xfId="13" applyNumberFormat="1" applyFont="1" applyFill="1" applyBorder="1" applyAlignment="1">
      <alignment horizontal="right" vertical="center" wrapText="1" shrinkToFit="1"/>
    </xf>
    <xf numFmtId="0" fontId="25" fillId="0" borderId="21" xfId="0" applyFont="1" applyFill="1" applyBorder="1" applyAlignment="1">
      <alignment horizontal="left" vertical="center" wrapText="1"/>
    </xf>
    <xf numFmtId="168" fontId="49" fillId="0" borderId="20" xfId="0" applyNumberFormat="1" applyFont="1" applyFill="1" applyBorder="1" applyAlignment="1">
      <alignment horizontal="right" vertical="center" shrinkToFit="1"/>
    </xf>
    <xf numFmtId="168" fontId="35" fillId="0" borderId="24" xfId="0" applyNumberFormat="1" applyFont="1" applyFill="1" applyBorder="1" applyAlignment="1">
      <alignment horizontal="right" vertical="center" shrinkToFit="1"/>
    </xf>
    <xf numFmtId="168" fontId="35" fillId="0" borderId="21" xfId="0" applyNumberFormat="1" applyFont="1" applyFill="1" applyBorder="1" applyAlignment="1">
      <alignment horizontal="right" vertical="top" shrinkToFit="1"/>
    </xf>
    <xf numFmtId="168" fontId="49" fillId="0" borderId="29" xfId="0" applyNumberFormat="1" applyFont="1" applyFill="1" applyBorder="1" applyAlignment="1">
      <alignment horizontal="right" vertical="center" shrinkToFit="1"/>
    </xf>
    <xf numFmtId="168" fontId="35" fillId="0" borderId="22" xfId="0" applyNumberFormat="1" applyFont="1" applyFill="1" applyBorder="1" applyAlignment="1">
      <alignment horizontal="right" vertical="center" shrinkToFit="1"/>
    </xf>
    <xf numFmtId="168" fontId="24" fillId="0" borderId="16" xfId="0" applyNumberFormat="1" applyFont="1" applyFill="1" applyBorder="1" applyAlignment="1">
      <alignment horizontal="right" vertical="center" shrinkToFit="1"/>
    </xf>
    <xf numFmtId="168" fontId="35" fillId="0" borderId="24" xfId="0" applyNumberFormat="1" applyFont="1" applyFill="1" applyBorder="1" applyAlignment="1">
      <alignment horizontal="left" vertical="center" wrapText="1"/>
    </xf>
    <xf numFmtId="168" fontId="24" fillId="0" borderId="20" xfId="0" applyNumberFormat="1" applyFont="1" applyFill="1" applyBorder="1" applyAlignment="1">
      <alignment horizontal="right" vertical="center" shrinkToFit="1"/>
    </xf>
    <xf numFmtId="168" fontId="49" fillId="0" borderId="25" xfId="0" applyNumberFormat="1" applyFont="1" applyFill="1" applyBorder="1" applyAlignment="1">
      <alignment horizontal="right" vertical="center" wrapText="1"/>
    </xf>
    <xf numFmtId="168" fontId="49" fillId="0" borderId="42" xfId="0" applyNumberFormat="1" applyFont="1" applyFill="1" applyBorder="1" applyAlignment="1">
      <alignment horizontal="right" vertical="center" shrinkToFit="1"/>
    </xf>
    <xf numFmtId="168" fontId="24" fillId="0" borderId="16" xfId="0" applyNumberFormat="1" applyFont="1" applyFill="1" applyBorder="1" applyAlignment="1">
      <alignment horizontal="left" vertical="center" shrinkToFit="1"/>
    </xf>
    <xf numFmtId="168" fontId="49" fillId="0" borderId="25" xfId="0" applyNumberFormat="1" applyFont="1" applyFill="1" applyBorder="1" applyAlignment="1">
      <alignment horizontal="left" vertical="center" shrinkToFit="1"/>
    </xf>
    <xf numFmtId="168" fontId="49" fillId="0" borderId="42" xfId="0" applyNumberFormat="1" applyFont="1" applyFill="1" applyBorder="1" applyAlignment="1">
      <alignment horizontal="left" vertical="center" shrinkToFit="1"/>
    </xf>
    <xf numFmtId="168" fontId="49" fillId="0" borderId="0" xfId="0" applyNumberFormat="1" applyFont="1" applyFill="1" applyBorder="1" applyAlignment="1">
      <alignment horizontal="left" vertical="center" shrinkToFit="1"/>
    </xf>
    <xf numFmtId="168" fontId="49" fillId="0" borderId="25" xfId="0" applyNumberFormat="1" applyFont="1" applyFill="1" applyBorder="1" applyAlignment="1">
      <alignment horizontal="left" vertical="center" wrapText="1"/>
    </xf>
    <xf numFmtId="168" fontId="49" fillId="0" borderId="29" xfId="0" applyNumberFormat="1" applyFont="1" applyFill="1" applyBorder="1" applyAlignment="1">
      <alignment horizontal="left" vertical="center" shrinkToFit="1"/>
    </xf>
    <xf numFmtId="168" fontId="49" fillId="0" borderId="20" xfId="0" applyNumberFormat="1" applyFont="1" applyFill="1" applyBorder="1" applyAlignment="1">
      <alignment horizontal="left" vertical="center" shrinkToFit="1"/>
    </xf>
    <xf numFmtId="168" fontId="63" fillId="6" borderId="0" xfId="2" applyNumberFormat="1" applyFont="1" applyFill="1" applyBorder="1" applyAlignment="1">
      <alignment horizontal="right" vertical="center"/>
    </xf>
    <xf numFmtId="167" fontId="63" fillId="6" borderId="0" xfId="3" applyNumberFormat="1" applyFont="1" applyFill="1" applyBorder="1" applyAlignment="1">
      <alignment horizontal="right" vertical="center"/>
    </xf>
    <xf numFmtId="168" fontId="63" fillId="6" borderId="21" xfId="2" applyNumberFormat="1" applyFont="1" applyFill="1" applyBorder="1" applyAlignment="1">
      <alignment horizontal="right" vertical="center"/>
    </xf>
    <xf numFmtId="167" fontId="63" fillId="6" borderId="21" xfId="3" applyNumberFormat="1" applyFont="1" applyFill="1" applyBorder="1" applyAlignment="1">
      <alignment horizontal="right" vertical="center"/>
    </xf>
    <xf numFmtId="168" fontId="43" fillId="14" borderId="0" xfId="2" applyNumberFormat="1" applyFont="1" applyFill="1" applyBorder="1" applyAlignment="1">
      <alignment horizontal="right" vertical="center"/>
    </xf>
    <xf numFmtId="167" fontId="43" fillId="14" borderId="0" xfId="3" applyNumberFormat="1" applyFont="1" applyFill="1" applyBorder="1" applyAlignment="1">
      <alignment horizontal="right" vertical="center"/>
    </xf>
    <xf numFmtId="168" fontId="63" fillId="13" borderId="0" xfId="2" applyNumberFormat="1" applyFont="1" applyFill="1" applyBorder="1" applyAlignment="1">
      <alignment horizontal="right" vertical="center"/>
    </xf>
    <xf numFmtId="168" fontId="63" fillId="13" borderId="21" xfId="2" applyNumberFormat="1" applyFont="1" applyFill="1" applyBorder="1" applyAlignment="1">
      <alignment horizontal="right" vertical="center"/>
    </xf>
    <xf numFmtId="168" fontId="63" fillId="0" borderId="21" xfId="2" applyNumberFormat="1" applyFont="1" applyFill="1" applyBorder="1" applyAlignment="1">
      <alignment horizontal="right" vertical="center"/>
    </xf>
    <xf numFmtId="168" fontId="64" fillId="6" borderId="21" xfId="2" applyNumberFormat="1" applyFont="1" applyFill="1" applyBorder="1" applyAlignment="1">
      <alignment horizontal="right" vertical="center"/>
    </xf>
    <xf numFmtId="168" fontId="64" fillId="0" borderId="21" xfId="2" applyNumberFormat="1" applyFont="1" applyFill="1" applyBorder="1" applyAlignment="1">
      <alignment horizontal="right" vertical="center"/>
    </xf>
    <xf numFmtId="167" fontId="64" fillId="6" borderId="21" xfId="3" applyNumberFormat="1" applyFont="1" applyFill="1" applyBorder="1" applyAlignment="1">
      <alignment horizontal="right" vertical="center"/>
    </xf>
    <xf numFmtId="168" fontId="64" fillId="13" borderId="21" xfId="2" applyNumberFormat="1" applyFont="1" applyFill="1" applyBorder="1" applyAlignment="1">
      <alignment horizontal="right" vertical="center"/>
    </xf>
    <xf numFmtId="168" fontId="63" fillId="0" borderId="0" xfId="2" applyNumberFormat="1" applyFont="1" applyFill="1" applyBorder="1" applyAlignment="1">
      <alignment horizontal="right" vertical="center"/>
    </xf>
    <xf numFmtId="168" fontId="75" fillId="14" borderId="0" xfId="2" applyNumberFormat="1" applyFont="1" applyFill="1" applyBorder="1" applyAlignment="1">
      <alignment horizontal="right" vertical="center"/>
    </xf>
    <xf numFmtId="168" fontId="43" fillId="14" borderId="29" xfId="2" applyNumberFormat="1" applyFont="1" applyFill="1" applyBorder="1" applyAlignment="1">
      <alignment horizontal="right" vertical="center"/>
    </xf>
    <xf numFmtId="167" fontId="43" fillId="14" borderId="29" xfId="3" applyNumberFormat="1" applyFont="1" applyFill="1" applyBorder="1" applyAlignment="1">
      <alignment horizontal="right" vertical="center"/>
    </xf>
    <xf numFmtId="168" fontId="63" fillId="6" borderId="27" xfId="2" applyNumberFormat="1" applyFont="1" applyFill="1" applyBorder="1" applyAlignment="1">
      <alignment horizontal="right" vertical="center"/>
    </xf>
    <xf numFmtId="167" fontId="63" fillId="6" borderId="27" xfId="3" applyNumberFormat="1" applyFont="1" applyFill="1" applyBorder="1" applyAlignment="1">
      <alignment horizontal="right" vertical="center"/>
    </xf>
    <xf numFmtId="168" fontId="43" fillId="8" borderId="0" xfId="2" applyNumberFormat="1" applyFont="1" applyFill="1" applyBorder="1" applyAlignment="1">
      <alignment horizontal="right" vertical="center"/>
    </xf>
    <xf numFmtId="167" fontId="43" fillId="8" borderId="0" xfId="3" applyNumberFormat="1" applyFont="1" applyFill="1" applyBorder="1" applyAlignment="1">
      <alignment horizontal="right" vertical="center"/>
    </xf>
    <xf numFmtId="168" fontId="43" fillId="14" borderId="0" xfId="2" applyNumberFormat="1" applyFont="1" applyFill="1" applyBorder="1" applyAlignment="1">
      <alignment horizontal="left" vertical="center"/>
    </xf>
    <xf numFmtId="168" fontId="43" fillId="14" borderId="29" xfId="2" applyNumberFormat="1" applyFont="1" applyFill="1" applyBorder="1" applyAlignment="1">
      <alignment horizontal="left" vertical="center"/>
    </xf>
    <xf numFmtId="167" fontId="64" fillId="6" borderId="21" xfId="12" applyNumberFormat="1" applyFont="1" applyFill="1" applyBorder="1" applyAlignment="1">
      <alignment horizontal="right" vertical="center"/>
    </xf>
    <xf numFmtId="172" fontId="35" fillId="0" borderId="0" xfId="0" applyNumberFormat="1" applyFont="1" applyFill="1" applyBorder="1" applyAlignment="1">
      <alignment horizontal="right" vertical="center" shrinkToFit="1"/>
    </xf>
    <xf numFmtId="172" fontId="35" fillId="0" borderId="21" xfId="0" applyNumberFormat="1" applyFont="1" applyFill="1" applyBorder="1" applyAlignment="1">
      <alignment horizontal="right" vertical="center" shrinkToFit="1"/>
    </xf>
    <xf numFmtId="172" fontId="35" fillId="0" borderId="21" xfId="0" applyNumberFormat="1" applyFont="1" applyFill="1" applyBorder="1" applyAlignment="1">
      <alignment horizontal="right" vertical="center" wrapText="1"/>
    </xf>
    <xf numFmtId="172" fontId="10" fillId="8" borderId="0" xfId="0" applyNumberFormat="1" applyFont="1" applyFill="1" applyBorder="1" applyAlignment="1">
      <alignment horizontal="right" vertical="center" shrinkToFit="1"/>
    </xf>
    <xf numFmtId="168" fontId="10" fillId="8" borderId="0" xfId="0" applyNumberFormat="1" applyFont="1" applyFill="1" applyBorder="1" applyAlignment="1">
      <alignment horizontal="right" vertical="center" indent="1" shrinkToFit="1"/>
    </xf>
    <xf numFmtId="172" fontId="35" fillId="0" borderId="0" xfId="0" applyNumberFormat="1" applyFont="1" applyFill="1" applyBorder="1" applyAlignment="1">
      <alignment horizontal="right" vertical="center" wrapText="1"/>
    </xf>
    <xf numFmtId="172" fontId="35" fillId="0" borderId="6" xfId="0" applyNumberFormat="1" applyFont="1" applyFill="1" applyBorder="1" applyAlignment="1">
      <alignment horizontal="right" vertical="center" wrapText="1"/>
    </xf>
    <xf numFmtId="172" fontId="35" fillId="0" borderId="6" xfId="0" applyNumberFormat="1" applyFont="1" applyFill="1" applyBorder="1" applyAlignment="1">
      <alignment horizontal="right" vertical="center" shrinkToFit="1"/>
    </xf>
    <xf numFmtId="172" fontId="35" fillId="0" borderId="3" xfId="0" applyNumberFormat="1" applyFont="1" applyFill="1" applyBorder="1" applyAlignment="1">
      <alignment horizontal="right" vertical="center" shrinkToFit="1"/>
    </xf>
    <xf numFmtId="172" fontId="35" fillId="0" borderId="3" xfId="0" applyNumberFormat="1" applyFont="1" applyFill="1" applyBorder="1" applyAlignment="1">
      <alignment horizontal="right" vertical="center" wrapText="1"/>
    </xf>
    <xf numFmtId="172" fontId="35" fillId="0" borderId="7" xfId="0" applyNumberFormat="1" applyFont="1" applyFill="1" applyBorder="1" applyAlignment="1">
      <alignment horizontal="right" vertical="center" wrapText="1"/>
    </xf>
    <xf numFmtId="172" fontId="35" fillId="0" borderId="7" xfId="0" applyNumberFormat="1" applyFont="1" applyFill="1" applyBorder="1" applyAlignment="1">
      <alignment horizontal="right" vertical="center" shrinkToFit="1"/>
    </xf>
    <xf numFmtId="172" fontId="35" fillId="0" borderId="29" xfId="0" applyNumberFormat="1" applyFont="1" applyFill="1" applyBorder="1" applyAlignment="1">
      <alignment horizontal="right" vertical="center" shrinkToFit="1"/>
    </xf>
    <xf numFmtId="172" fontId="35" fillId="0" borderId="29" xfId="0" applyNumberFormat="1" applyFont="1" applyFill="1" applyBorder="1" applyAlignment="1">
      <alignment horizontal="right" vertical="center" wrapText="1"/>
    </xf>
    <xf numFmtId="172" fontId="30" fillId="8" borderId="29" xfId="0" applyNumberFormat="1" applyFont="1" applyFill="1" applyBorder="1" applyAlignment="1">
      <alignment horizontal="right" vertical="center" wrapText="1"/>
    </xf>
    <xf numFmtId="172" fontId="30" fillId="8" borderId="29" xfId="0" applyNumberFormat="1" applyFont="1" applyFill="1" applyBorder="1" applyAlignment="1">
      <alignment horizontal="right" vertical="center" shrinkToFit="1"/>
    </xf>
    <xf numFmtId="172" fontId="10" fillId="8" borderId="29" xfId="0" applyNumberFormat="1" applyFont="1" applyFill="1" applyBorder="1" applyAlignment="1">
      <alignment horizontal="right" vertical="center" shrinkToFit="1"/>
    </xf>
    <xf numFmtId="14" fontId="24" fillId="0" borderId="15" xfId="0" applyNumberFormat="1" applyFont="1" applyFill="1" applyBorder="1" applyAlignment="1">
      <alignment horizontal="left" vertical="center" wrapText="1"/>
    </xf>
    <xf numFmtId="172" fontId="30" fillId="8" borderId="0" xfId="0" applyNumberFormat="1" applyFont="1" applyFill="1" applyBorder="1" applyAlignment="1">
      <alignment horizontal="right" vertical="center" shrinkToFit="1"/>
    </xf>
    <xf numFmtId="165" fontId="35" fillId="0" borderId="0" xfId="0" applyNumberFormat="1" applyFont="1" applyFill="1" applyBorder="1" applyAlignment="1">
      <alignment horizontal="right" vertical="center" shrinkToFit="1"/>
    </xf>
    <xf numFmtId="3" fontId="18" fillId="10" borderId="16" xfId="0" applyNumberFormat="1" applyFont="1" applyFill="1" applyBorder="1" applyAlignment="1">
      <alignment wrapText="1"/>
    </xf>
    <xf numFmtId="168" fontId="35" fillId="0" borderId="7" xfId="0" applyNumberFormat="1" applyFont="1" applyFill="1" applyBorder="1" applyAlignment="1">
      <alignment horizontal="right" vertical="center" shrinkToFit="1"/>
    </xf>
    <xf numFmtId="168" fontId="30" fillId="8" borderId="0" xfId="0" applyNumberFormat="1" applyFont="1" applyFill="1" applyBorder="1" applyAlignment="1">
      <alignment horizontal="right" vertical="center" wrapText="1"/>
    </xf>
    <xf numFmtId="0" fontId="57" fillId="0" borderId="0" xfId="0" applyFont="1" applyFill="1" applyBorder="1" applyAlignment="1">
      <alignment horizontal="left" vertical="top"/>
    </xf>
    <xf numFmtId="0" fontId="18" fillId="0" borderId="0" xfId="1" applyFont="1" applyFill="1" applyBorder="1" applyAlignment="1">
      <alignment horizontal="right" wrapText="1"/>
    </xf>
    <xf numFmtId="172" fontId="25" fillId="0" borderId="9" xfId="1" applyNumberFormat="1" applyFont="1" applyFill="1" applyBorder="1" applyAlignment="1">
      <alignment horizontal="right" vertical="center" shrinkToFit="1"/>
    </xf>
    <xf numFmtId="172" fontId="26" fillId="0" borderId="9" xfId="1" applyNumberFormat="1" applyFont="1" applyFill="1" applyBorder="1" applyAlignment="1">
      <alignment horizontal="right" vertical="center" wrapText="1"/>
    </xf>
    <xf numFmtId="172" fontId="26" fillId="0" borderId="0" xfId="1" applyNumberFormat="1" applyFont="1" applyFill="1" applyBorder="1" applyAlignment="1">
      <alignment horizontal="right" vertical="center" wrapText="1"/>
    </xf>
    <xf numFmtId="172" fontId="25" fillId="0" borderId="3" xfId="1" applyNumberFormat="1" applyFont="1" applyFill="1" applyBorder="1" applyAlignment="1">
      <alignment horizontal="right" vertical="center" shrinkToFit="1"/>
    </xf>
    <xf numFmtId="172" fontId="25" fillId="0" borderId="0" xfId="1" applyNumberFormat="1" applyFont="1" applyFill="1" applyBorder="1" applyAlignment="1">
      <alignment horizontal="right" vertical="center" shrinkToFit="1"/>
    </xf>
    <xf numFmtId="172" fontId="25" fillId="0" borderId="40" xfId="1" applyNumberFormat="1" applyFont="1" applyFill="1" applyBorder="1" applyAlignment="1">
      <alignment horizontal="right" vertical="center" shrinkToFit="1"/>
    </xf>
    <xf numFmtId="172" fontId="26" fillId="0" borderId="40" xfId="1" applyNumberFormat="1" applyFont="1" applyFill="1" applyBorder="1" applyAlignment="1">
      <alignment horizontal="right" vertical="center" wrapText="1"/>
    </xf>
    <xf numFmtId="0" fontId="67" fillId="0" borderId="20" xfId="1" applyFont="1" applyFill="1" applyBorder="1" applyAlignment="1">
      <alignment horizontal="center" wrapText="1"/>
    </xf>
    <xf numFmtId="3" fontId="25" fillId="0" borderId="9" xfId="1" applyNumberFormat="1" applyFont="1" applyFill="1" applyBorder="1" applyAlignment="1">
      <alignment horizontal="right" vertical="center" shrinkToFit="1"/>
    </xf>
    <xf numFmtId="0" fontId="26" fillId="0" borderId="9" xfId="1" applyFont="1" applyFill="1" applyBorder="1" applyAlignment="1">
      <alignment horizontal="right" vertical="center" wrapText="1"/>
    </xf>
    <xf numFmtId="1" fontId="25" fillId="0" borderId="9" xfId="1" applyNumberFormat="1" applyFont="1" applyFill="1" applyBorder="1" applyAlignment="1">
      <alignment horizontal="right" vertical="center" shrinkToFit="1"/>
    </xf>
    <xf numFmtId="164" fontId="25" fillId="0" borderId="9" xfId="1" applyNumberFormat="1" applyFont="1" applyFill="1" applyBorder="1" applyAlignment="1">
      <alignment horizontal="right" vertical="center" shrinkToFit="1"/>
    </xf>
    <xf numFmtId="3" fontId="25" fillId="0" borderId="3" xfId="1" applyNumberFormat="1" applyFont="1" applyFill="1" applyBorder="1" applyAlignment="1">
      <alignment horizontal="right" vertical="center" shrinkToFit="1"/>
    </xf>
    <xf numFmtId="3" fontId="25" fillId="0" borderId="0" xfId="1" applyNumberFormat="1" applyFont="1" applyFill="1" applyBorder="1" applyAlignment="1">
      <alignment horizontal="right" vertical="center" shrinkToFit="1"/>
    </xf>
    <xf numFmtId="165" fontId="25" fillId="0" borderId="3" xfId="1" applyNumberFormat="1" applyFont="1" applyFill="1" applyBorder="1" applyAlignment="1">
      <alignment horizontal="right" vertical="center" shrinkToFit="1"/>
    </xf>
    <xf numFmtId="164" fontId="25" fillId="0" borderId="3" xfId="1" applyNumberFormat="1" applyFont="1" applyFill="1" applyBorder="1" applyAlignment="1">
      <alignment horizontal="right" vertical="center" shrinkToFit="1"/>
    </xf>
    <xf numFmtId="3" fontId="25" fillId="0" borderId="40" xfId="1" applyNumberFormat="1" applyFont="1" applyFill="1" applyBorder="1" applyAlignment="1">
      <alignment horizontal="right" vertical="center" shrinkToFit="1"/>
    </xf>
    <xf numFmtId="0" fontId="26" fillId="0" borderId="40" xfId="1" applyFont="1" applyFill="1" applyBorder="1" applyAlignment="1">
      <alignment horizontal="right" vertical="center" wrapText="1"/>
    </xf>
    <xf numFmtId="1" fontId="25" fillId="0" borderId="40" xfId="1" applyNumberFormat="1" applyFont="1" applyFill="1" applyBorder="1" applyAlignment="1">
      <alignment horizontal="right" vertical="center" shrinkToFit="1"/>
    </xf>
    <xf numFmtId="1" fontId="25" fillId="0" borderId="0" xfId="1" applyNumberFormat="1" applyFont="1" applyFill="1" applyBorder="1" applyAlignment="1">
      <alignment horizontal="right" vertical="center" shrinkToFit="1"/>
    </xf>
    <xf numFmtId="164" fontId="25" fillId="0" borderId="40" xfId="1" applyNumberFormat="1" applyFont="1" applyFill="1" applyBorder="1" applyAlignment="1">
      <alignment horizontal="right" vertical="center" shrinkToFit="1"/>
    </xf>
    <xf numFmtId="172" fontId="35" fillId="0" borderId="0" xfId="1" applyNumberFormat="1" applyFont="1" applyFill="1" applyBorder="1" applyAlignment="1">
      <alignment horizontal="right" vertical="center" shrinkToFit="1"/>
    </xf>
    <xf numFmtId="172" fontId="35" fillId="0" borderId="23" xfId="1" applyNumberFormat="1" applyFont="1" applyFill="1" applyBorder="1" applyAlignment="1">
      <alignment vertical="center" shrinkToFit="1"/>
    </xf>
    <xf numFmtId="172" fontId="35" fillId="0" borderId="0" xfId="1" applyNumberFormat="1" applyFont="1" applyFill="1" applyBorder="1" applyAlignment="1">
      <alignment vertical="center" shrinkToFit="1"/>
    </xf>
    <xf numFmtId="9" fontId="35" fillId="0" borderId="0" xfId="12" applyNumberFormat="1" applyFont="1" applyFill="1" applyBorder="1" applyAlignment="1">
      <alignment horizontal="right" vertical="center" shrinkToFit="1"/>
    </xf>
    <xf numFmtId="172" fontId="35" fillId="0" borderId="21" xfId="1" applyNumberFormat="1" applyFont="1" applyFill="1" applyBorder="1" applyAlignment="1">
      <alignment horizontal="right" vertical="center" shrinkToFit="1"/>
    </xf>
    <xf numFmtId="172" fontId="35" fillId="0" borderId="21" xfId="1" applyNumberFormat="1" applyFont="1" applyFill="1" applyBorder="1" applyAlignment="1">
      <alignment vertical="center" shrinkToFit="1"/>
    </xf>
    <xf numFmtId="9" fontId="35" fillId="0" borderId="21" xfId="12" applyNumberFormat="1" applyFont="1" applyFill="1" applyBorder="1" applyAlignment="1">
      <alignment horizontal="right" vertical="center" shrinkToFit="1"/>
    </xf>
    <xf numFmtId="172" fontId="35" fillId="0" borderId="21" xfId="1" applyNumberFormat="1" applyFont="1" applyFill="1" applyBorder="1" applyAlignment="1">
      <alignment horizontal="right" vertical="center" wrapText="1"/>
    </xf>
    <xf numFmtId="172" fontId="35" fillId="0" borderId="21" xfId="1" applyNumberFormat="1" applyFont="1" applyFill="1" applyBorder="1" applyAlignment="1">
      <alignment vertical="center" wrapText="1"/>
    </xf>
    <xf numFmtId="9" fontId="35" fillId="0" borderId="21" xfId="12" applyNumberFormat="1" applyFont="1" applyFill="1" applyBorder="1" applyAlignment="1">
      <alignment horizontal="right" vertical="center" wrapText="1"/>
    </xf>
    <xf numFmtId="172" fontId="35" fillId="0" borderId="0" xfId="1" applyNumberFormat="1" applyFont="1" applyFill="1" applyBorder="1" applyAlignment="1">
      <alignment horizontal="right" vertical="center" wrapText="1"/>
    </xf>
    <xf numFmtId="172" fontId="35" fillId="0" borderId="29" xfId="1" applyNumberFormat="1" applyFont="1" applyFill="1" applyBorder="1" applyAlignment="1">
      <alignment vertical="center" shrinkToFit="1"/>
    </xf>
    <xf numFmtId="172" fontId="30" fillId="8" borderId="0" xfId="1" applyNumberFormat="1" applyFont="1" applyFill="1" applyBorder="1" applyAlignment="1">
      <alignment horizontal="right" vertical="center" shrinkToFit="1"/>
    </xf>
    <xf numFmtId="172" fontId="30" fillId="8" borderId="0" xfId="1" applyNumberFormat="1" applyFont="1" applyFill="1" applyBorder="1" applyAlignment="1">
      <alignment vertical="center" shrinkToFit="1"/>
    </xf>
    <xf numFmtId="9" fontId="30" fillId="8" borderId="0" xfId="12" applyNumberFormat="1" applyFont="1" applyFill="1" applyBorder="1" applyAlignment="1">
      <alignment horizontal="right" vertical="center" shrinkToFit="1"/>
    </xf>
    <xf numFmtId="9" fontId="35" fillId="0" borderId="3" xfId="1" applyNumberFormat="1" applyFont="1" applyFill="1" applyBorder="1" applyAlignment="1">
      <alignment horizontal="right" vertical="center" wrapText="1"/>
    </xf>
    <xf numFmtId="172" fontId="35" fillId="0" borderId="0" xfId="1" applyNumberFormat="1" applyFont="1" applyFill="1" applyBorder="1" applyAlignment="1">
      <alignment horizontal="right" shrinkToFit="1"/>
    </xf>
    <xf numFmtId="172" fontId="35" fillId="0" borderId="0" xfId="1" applyNumberFormat="1" applyFont="1" applyFill="1" applyBorder="1" applyAlignment="1">
      <alignment horizontal="right" wrapText="1"/>
    </xf>
    <xf numFmtId="172" fontId="35" fillId="0" borderId="21" xfId="1" applyNumberFormat="1" applyFont="1" applyFill="1" applyBorder="1" applyAlignment="1">
      <alignment horizontal="right" shrinkToFit="1"/>
    </xf>
    <xf numFmtId="172" fontId="35" fillId="0" borderId="21" xfId="1" applyNumberFormat="1" applyFont="1" applyFill="1" applyBorder="1" applyAlignment="1">
      <alignment horizontal="right" wrapText="1"/>
    </xf>
    <xf numFmtId="172" fontId="30" fillId="3" borderId="0" xfId="1" applyNumberFormat="1" applyFont="1" applyFill="1" applyBorder="1" applyAlignment="1">
      <alignment horizontal="right" shrinkToFit="1"/>
    </xf>
    <xf numFmtId="172" fontId="30" fillId="3" borderId="0" xfId="1" applyNumberFormat="1" applyFont="1" applyFill="1" applyBorder="1" applyAlignment="1">
      <alignment horizontal="right" wrapText="1"/>
    </xf>
    <xf numFmtId="168" fontId="35" fillId="0" borderId="0" xfId="1" applyNumberFormat="1" applyFont="1" applyFill="1" applyBorder="1" applyAlignment="1">
      <alignment horizontal="right" shrinkToFit="1"/>
    </xf>
    <xf numFmtId="168" fontId="35" fillId="0" borderId="0" xfId="1" applyNumberFormat="1" applyFont="1" applyFill="1" applyBorder="1" applyAlignment="1">
      <alignment horizontal="right" wrapText="1"/>
    </xf>
    <xf numFmtId="168" fontId="35" fillId="0" borderId="21" xfId="1" applyNumberFormat="1" applyFont="1" applyFill="1" applyBorder="1" applyAlignment="1">
      <alignment horizontal="right" shrinkToFit="1"/>
    </xf>
    <xf numFmtId="168" fontId="35" fillId="0" borderId="21" xfId="1" applyNumberFormat="1" applyFont="1" applyFill="1" applyBorder="1" applyAlignment="1">
      <alignment horizontal="right" wrapText="1"/>
    </xf>
    <xf numFmtId="3" fontId="35" fillId="0" borderId="21" xfId="1" applyNumberFormat="1" applyFont="1" applyFill="1" applyBorder="1" applyAlignment="1">
      <alignment horizontal="right" shrinkToFit="1"/>
    </xf>
    <xf numFmtId="168" fontId="30" fillId="3" borderId="0" xfId="1" applyNumberFormat="1" applyFont="1" applyFill="1" applyBorder="1" applyAlignment="1">
      <alignment horizontal="right" shrinkToFit="1"/>
    </xf>
    <xf numFmtId="168" fontId="30" fillId="3" borderId="0" xfId="1" applyNumberFormat="1" applyFont="1" applyFill="1" applyBorder="1" applyAlignment="1">
      <alignment horizontal="right" wrapText="1"/>
    </xf>
    <xf numFmtId="3" fontId="25" fillId="0" borderId="0" xfId="1" applyNumberFormat="1" applyFont="1" applyFill="1" applyBorder="1" applyAlignment="1">
      <alignment horizontal="right" shrinkToFit="1"/>
    </xf>
    <xf numFmtId="0" fontId="26" fillId="0" borderId="0" xfId="1" applyFont="1" applyFill="1" applyBorder="1" applyAlignment="1">
      <alignment horizontal="right" wrapText="1"/>
    </xf>
    <xf numFmtId="1" fontId="25" fillId="0" borderId="0" xfId="1" applyNumberFormat="1" applyFont="1" applyFill="1" applyBorder="1" applyAlignment="1">
      <alignment horizontal="right" shrinkToFit="1"/>
    </xf>
    <xf numFmtId="1" fontId="35" fillId="0" borderId="21" xfId="1" applyNumberFormat="1" applyFont="1" applyFill="1" applyBorder="1" applyAlignment="1">
      <alignment horizontal="right" shrinkToFit="1"/>
    </xf>
    <xf numFmtId="0" fontId="35" fillId="0" borderId="21" xfId="1" applyFont="1" applyFill="1" applyBorder="1" applyAlignment="1">
      <alignment horizontal="right" wrapText="1"/>
    </xf>
    <xf numFmtId="0" fontId="4" fillId="0" borderId="0" xfId="1" applyFont="1" applyFill="1" applyBorder="1" applyAlignment="1">
      <alignment horizontal="left" wrapText="1"/>
    </xf>
    <xf numFmtId="3" fontId="30" fillId="3" borderId="0" xfId="1" applyNumberFormat="1" applyFont="1" applyFill="1" applyBorder="1" applyAlignment="1">
      <alignment horizontal="right" shrinkToFit="1"/>
    </xf>
    <xf numFmtId="1" fontId="30" fillId="3" borderId="0" xfId="1" applyNumberFormat="1" applyFont="1" applyFill="1" applyBorder="1" applyAlignment="1">
      <alignment horizontal="right" shrinkToFit="1"/>
    </xf>
    <xf numFmtId="0" fontId="30" fillId="3" borderId="0" xfId="1" applyFont="1" applyFill="1" applyBorder="1" applyAlignment="1">
      <alignment horizontal="right" wrapText="1"/>
    </xf>
    <xf numFmtId="168" fontId="30" fillId="14" borderId="16" xfId="0" applyNumberFormat="1" applyFont="1" applyFill="1" applyBorder="1" applyAlignment="1">
      <alignment horizontal="right" wrapText="1"/>
    </xf>
    <xf numFmtId="167" fontId="30" fillId="14" borderId="16" xfId="12" applyNumberFormat="1" applyFont="1" applyFill="1" applyBorder="1" applyAlignment="1">
      <alignment horizontal="right" wrapText="1"/>
    </xf>
    <xf numFmtId="168" fontId="30" fillId="15" borderId="16" xfId="0" applyNumberFormat="1" applyFont="1" applyFill="1" applyBorder="1" applyAlignment="1">
      <alignment horizontal="right" wrapText="1"/>
    </xf>
    <xf numFmtId="168" fontId="30" fillId="14" borderId="16" xfId="0" applyNumberFormat="1" applyFont="1" applyFill="1" applyBorder="1" applyAlignment="1">
      <alignment horizontal="left" wrapText="1"/>
    </xf>
    <xf numFmtId="168" fontId="18" fillId="0" borderId="37" xfId="1" applyNumberFormat="1" applyFont="1" applyFill="1" applyBorder="1" applyAlignment="1">
      <alignment horizontal="right" vertical="center" shrinkToFit="1"/>
    </xf>
    <xf numFmtId="167" fontId="18" fillId="0" borderId="37" xfId="1" applyNumberFormat="1" applyFont="1" applyFill="1" applyBorder="1" applyAlignment="1">
      <alignment horizontal="right" vertical="center" shrinkToFit="1"/>
    </xf>
    <xf numFmtId="168" fontId="35" fillId="0" borderId="27" xfId="1" applyNumberFormat="1" applyFont="1" applyFill="1" applyBorder="1" applyAlignment="1">
      <alignment horizontal="right" vertical="center" shrinkToFit="1"/>
    </xf>
    <xf numFmtId="168" fontId="35" fillId="0" borderId="29" xfId="1" applyNumberFormat="1" applyFont="1" applyFill="1" applyBorder="1" applyAlignment="1">
      <alignment horizontal="right" vertical="center" shrinkToFit="1"/>
    </xf>
    <xf numFmtId="168" fontId="35" fillId="0" borderId="27" xfId="1" applyNumberFormat="1" applyFont="1" applyFill="1" applyBorder="1" applyAlignment="1">
      <alignment horizontal="right" vertical="center" wrapText="1"/>
    </xf>
    <xf numFmtId="167" fontId="35" fillId="0" borderId="27" xfId="1" applyNumberFormat="1" applyFont="1" applyFill="1" applyBorder="1" applyAlignment="1">
      <alignment horizontal="right" vertical="center" wrapText="1"/>
    </xf>
    <xf numFmtId="168" fontId="30" fillId="15" borderId="0" xfId="1" applyNumberFormat="1" applyFont="1" applyFill="1" applyBorder="1" applyAlignment="1">
      <alignment horizontal="right" vertical="center" shrinkToFit="1"/>
    </xf>
    <xf numFmtId="167" fontId="35" fillId="0" borderId="0" xfId="0" applyNumberFormat="1" applyFont="1" applyFill="1" applyBorder="1" applyAlignment="1">
      <alignment horizontal="right" vertical="top"/>
    </xf>
    <xf numFmtId="167" fontId="35" fillId="0" borderId="21" xfId="12" applyNumberFormat="1" applyFont="1" applyFill="1" applyBorder="1" applyAlignment="1">
      <alignment horizontal="right" vertical="top"/>
    </xf>
    <xf numFmtId="167" fontId="35" fillId="0" borderId="21" xfId="0" applyNumberFormat="1" applyFont="1" applyFill="1" applyBorder="1" applyAlignment="1">
      <alignment horizontal="right" vertical="top"/>
    </xf>
    <xf numFmtId="167" fontId="35" fillId="0" borderId="24" xfId="0" applyNumberFormat="1" applyFont="1" applyFill="1" applyBorder="1" applyAlignment="1">
      <alignment horizontal="right" vertical="top"/>
    </xf>
    <xf numFmtId="167" fontId="35" fillId="0" borderId="24" xfId="12" applyNumberFormat="1" applyFont="1" applyFill="1" applyBorder="1" applyAlignment="1">
      <alignment horizontal="right" vertical="top"/>
    </xf>
    <xf numFmtId="173" fontId="35" fillId="0" borderId="24" xfId="0" applyNumberFormat="1" applyFont="1" applyFill="1" applyBorder="1" applyAlignment="1">
      <alignment horizontal="right" vertical="top"/>
    </xf>
    <xf numFmtId="173" fontId="35" fillId="0" borderId="21" xfId="0" applyNumberFormat="1" applyFont="1" applyFill="1" applyBorder="1" applyAlignment="1">
      <alignment horizontal="right" vertical="top"/>
    </xf>
    <xf numFmtId="167" fontId="35" fillId="0" borderId="29" xfId="0" applyNumberFormat="1" applyFont="1" applyFill="1" applyBorder="1" applyAlignment="1">
      <alignment horizontal="right" vertical="top"/>
    </xf>
    <xf numFmtId="174" fontId="35" fillId="0" borderId="24" xfId="0" applyNumberFormat="1" applyFont="1" applyFill="1" applyBorder="1" applyAlignment="1">
      <alignment horizontal="right" vertical="top"/>
    </xf>
    <xf numFmtId="174" fontId="35" fillId="0" borderId="21" xfId="0" applyNumberFormat="1" applyFont="1" applyFill="1" applyBorder="1" applyAlignment="1">
      <alignment horizontal="right" vertical="top"/>
    </xf>
    <xf numFmtId="175" fontId="35" fillId="0" borderId="24" xfId="0" applyNumberFormat="1" applyFont="1" applyFill="1" applyBorder="1" applyAlignment="1">
      <alignment horizontal="right" vertical="top"/>
    </xf>
    <xf numFmtId="175" fontId="35" fillId="0" borderId="21" xfId="0" applyNumberFormat="1" applyFont="1" applyFill="1" applyBorder="1" applyAlignment="1">
      <alignment horizontal="right" vertical="top"/>
    </xf>
    <xf numFmtId="176" fontId="35" fillId="0" borderId="24" xfId="0" applyNumberFormat="1" applyFont="1" applyFill="1" applyBorder="1" applyAlignment="1">
      <alignment horizontal="right" vertical="top"/>
    </xf>
    <xf numFmtId="176" fontId="35" fillId="0" borderId="21" xfId="0" applyNumberFormat="1" applyFont="1" applyFill="1" applyBorder="1" applyAlignment="1">
      <alignment horizontal="right" vertical="top"/>
    </xf>
    <xf numFmtId="168" fontId="35" fillId="0" borderId="0" xfId="1" applyNumberFormat="1" applyFont="1" applyFill="1" applyBorder="1" applyAlignment="1">
      <alignment horizontal="right" vertical="center" wrapText="1" shrinkToFit="1"/>
    </xf>
    <xf numFmtId="9" fontId="35" fillId="0" borderId="0" xfId="12" applyFont="1" applyFill="1" applyBorder="1" applyAlignment="1">
      <alignment horizontal="right" vertical="center" wrapText="1" shrinkToFit="1"/>
    </xf>
    <xf numFmtId="168" fontId="35" fillId="0" borderId="21" xfId="1" applyNumberFormat="1" applyFont="1" applyFill="1" applyBorder="1" applyAlignment="1">
      <alignment horizontal="right" vertical="center" wrapText="1" shrinkToFit="1"/>
    </xf>
    <xf numFmtId="9" fontId="35" fillId="0" borderId="21" xfId="12" applyFont="1" applyFill="1" applyBorder="1" applyAlignment="1">
      <alignment horizontal="right" vertical="center" wrapText="1" shrinkToFit="1"/>
    </xf>
    <xf numFmtId="9" fontId="30" fillId="8" borderId="0" xfId="12" applyFont="1" applyFill="1" applyBorder="1" applyAlignment="1">
      <alignment horizontal="right" vertical="center" wrapText="1"/>
    </xf>
    <xf numFmtId="168" fontId="35" fillId="13" borderId="21" xfId="1" applyNumberFormat="1" applyFont="1" applyFill="1" applyBorder="1" applyAlignment="1">
      <alignment horizontal="right" vertical="center" wrapText="1" shrinkToFit="1"/>
    </xf>
    <xf numFmtId="0" fontId="35" fillId="13" borderId="3" xfId="1" applyFont="1" applyFill="1" applyBorder="1" applyAlignment="1">
      <alignment horizontal="right" vertical="center" wrapText="1"/>
    </xf>
    <xf numFmtId="0" fontId="35" fillId="13" borderId="7" xfId="1" applyFont="1" applyFill="1" applyBorder="1" applyAlignment="1">
      <alignment horizontal="right" vertical="center" wrapText="1"/>
    </xf>
    <xf numFmtId="168" fontId="30" fillId="14" borderId="0" xfId="1" applyNumberFormat="1" applyFont="1" applyFill="1" applyBorder="1" applyAlignment="1">
      <alignment horizontal="right" vertical="center" shrinkToFit="1"/>
    </xf>
    <xf numFmtId="168" fontId="30" fillId="8" borderId="11" xfId="1" applyNumberFormat="1" applyFont="1" applyFill="1" applyBorder="1" applyAlignment="1">
      <alignment horizontal="right" vertical="center" shrinkToFit="1"/>
    </xf>
    <xf numFmtId="1" fontId="30" fillId="14" borderId="0" xfId="1" applyNumberFormat="1" applyFont="1" applyFill="1" applyBorder="1" applyAlignment="1">
      <alignment horizontal="right" vertical="center" shrinkToFit="1"/>
    </xf>
    <xf numFmtId="0" fontId="25" fillId="0" borderId="21" xfId="1" applyFont="1" applyFill="1" applyBorder="1" applyAlignment="1">
      <alignment horizontal="left" vertical="center" wrapText="1"/>
    </xf>
    <xf numFmtId="168" fontId="35" fillId="0" borderId="21" xfId="1" applyNumberFormat="1" applyFont="1" applyFill="1" applyBorder="1" applyAlignment="1">
      <alignment horizontal="left" vertical="center" wrapText="1"/>
    </xf>
    <xf numFmtId="3" fontId="35" fillId="0" borderId="0" xfId="1" applyNumberFormat="1" applyFont="1" applyFill="1" applyBorder="1" applyAlignment="1">
      <alignment horizontal="right" vertical="center" wrapText="1" shrinkToFit="1"/>
    </xf>
    <xf numFmtId="1" fontId="35" fillId="0" borderId="0" xfId="1" applyNumberFormat="1" applyFont="1" applyFill="1" applyBorder="1" applyAlignment="1">
      <alignment horizontal="right" vertical="center" wrapText="1" shrinkToFit="1"/>
    </xf>
    <xf numFmtId="1" fontId="35" fillId="0" borderId="21" xfId="1" applyNumberFormat="1" applyFont="1" applyFill="1" applyBorder="1" applyAlignment="1">
      <alignment horizontal="right" vertical="center" wrapText="1" shrinkToFit="1"/>
    </xf>
    <xf numFmtId="3" fontId="35" fillId="0" borderId="21" xfId="1" applyNumberFormat="1" applyFont="1" applyFill="1" applyBorder="1" applyAlignment="1">
      <alignment horizontal="right" vertical="center" wrapText="1" shrinkToFit="1"/>
    </xf>
    <xf numFmtId="3" fontId="30" fillId="8" borderId="0" xfId="1" applyNumberFormat="1" applyFont="1" applyFill="1" applyBorder="1" applyAlignment="1">
      <alignment horizontal="right" vertical="center" wrapText="1" shrinkToFit="1"/>
    </xf>
    <xf numFmtId="1" fontId="30" fillId="8" borderId="0" xfId="1" applyNumberFormat="1" applyFont="1" applyFill="1" applyBorder="1" applyAlignment="1">
      <alignment horizontal="right" vertical="center" wrapText="1" shrinkToFit="1"/>
    </xf>
    <xf numFmtId="3" fontId="30" fillId="14" borderId="36" xfId="0" applyNumberFormat="1" applyFont="1" applyFill="1" applyBorder="1" applyAlignment="1">
      <alignment horizontal="right" vertical="center" wrapText="1"/>
    </xf>
    <xf numFmtId="167" fontId="30" fillId="14" borderId="36" xfId="12" applyNumberFormat="1" applyFont="1" applyFill="1" applyBorder="1" applyAlignment="1">
      <alignment horizontal="right" vertical="center" wrapText="1"/>
    </xf>
    <xf numFmtId="168" fontId="24" fillId="10" borderId="0" xfId="1" applyNumberFormat="1" applyFont="1" applyFill="1" applyBorder="1" applyAlignment="1">
      <alignment horizontal="right" vertical="center" shrinkToFit="1"/>
    </xf>
    <xf numFmtId="167" fontId="18" fillId="0" borderId="37" xfId="12" applyNumberFormat="1" applyFont="1" applyFill="1" applyBorder="1" applyAlignment="1">
      <alignment horizontal="right" vertical="center" wrapText="1"/>
    </xf>
    <xf numFmtId="167" fontId="35" fillId="0" borderId="21" xfId="12" applyNumberFormat="1" applyFont="1" applyFill="1" applyBorder="1" applyAlignment="1">
      <alignment horizontal="right" vertical="center" wrapText="1"/>
    </xf>
    <xf numFmtId="167" fontId="35" fillId="0" borderId="29" xfId="12" applyNumberFormat="1" applyFont="1" applyFill="1" applyBorder="1" applyAlignment="1">
      <alignment horizontal="right" vertical="center" wrapText="1"/>
    </xf>
    <xf numFmtId="167" fontId="35" fillId="0" borderId="27" xfId="12" applyNumberFormat="1" applyFont="1" applyFill="1" applyBorder="1" applyAlignment="1">
      <alignment horizontal="right" vertical="center" wrapText="1"/>
    </xf>
    <xf numFmtId="3" fontId="30" fillId="14" borderId="36" xfId="0" applyNumberFormat="1" applyFont="1" applyFill="1" applyBorder="1" applyAlignment="1">
      <alignment horizontal="left" vertical="center" wrapText="1"/>
    </xf>
    <xf numFmtId="172" fontId="30" fillId="14" borderId="36" xfId="0" applyNumberFormat="1" applyFont="1" applyFill="1" applyBorder="1" applyAlignment="1">
      <alignment horizontal="right" vertical="center" wrapText="1"/>
    </xf>
    <xf numFmtId="0" fontId="30" fillId="14" borderId="36" xfId="0" applyFont="1" applyFill="1" applyBorder="1" applyAlignment="1">
      <alignment horizontal="right" vertical="center" wrapText="1"/>
    </xf>
    <xf numFmtId="167" fontId="30" fillId="14" borderId="36" xfId="0" applyNumberFormat="1" applyFont="1" applyFill="1" applyBorder="1" applyAlignment="1">
      <alignment horizontal="right" vertical="center" wrapText="1"/>
    </xf>
    <xf numFmtId="172" fontId="18" fillId="0" borderId="37" xfId="1" applyNumberFormat="1" applyFont="1" applyFill="1" applyBorder="1" applyAlignment="1">
      <alignment horizontal="right" vertical="center" wrapText="1"/>
    </xf>
    <xf numFmtId="172" fontId="35" fillId="0" borderId="27" xfId="1" applyNumberFormat="1" applyFont="1" applyFill="1" applyBorder="1" applyAlignment="1">
      <alignment horizontal="right" vertical="center" shrinkToFit="1"/>
    </xf>
    <xf numFmtId="172" fontId="35" fillId="0" borderId="29" xfId="1" applyNumberFormat="1" applyFont="1" applyFill="1" applyBorder="1" applyAlignment="1">
      <alignment horizontal="right" vertical="center" wrapText="1"/>
    </xf>
    <xf numFmtId="172" fontId="35" fillId="0" borderId="29" xfId="1" applyNumberFormat="1" applyFont="1" applyFill="1" applyBorder="1" applyAlignment="1">
      <alignment horizontal="right" vertical="center" shrinkToFit="1"/>
    </xf>
    <xf numFmtId="172" fontId="35" fillId="0" borderId="27" xfId="1" applyNumberFormat="1" applyFont="1" applyFill="1" applyBorder="1" applyAlignment="1">
      <alignment horizontal="right" vertical="center" wrapText="1"/>
    </xf>
    <xf numFmtId="165" fontId="24" fillId="0" borderId="37" xfId="1" applyNumberFormat="1" applyFont="1" applyFill="1" applyBorder="1" applyAlignment="1">
      <alignment horizontal="right" vertical="center" wrapText="1"/>
    </xf>
    <xf numFmtId="168" fontId="49" fillId="0" borderId="18" xfId="1" applyNumberFormat="1" applyFont="1" applyFill="1" applyBorder="1" applyAlignment="1">
      <alignment horizontal="right" vertical="center" shrinkToFit="1"/>
    </xf>
    <xf numFmtId="3" fontId="49" fillId="0" borderId="18" xfId="1" applyNumberFormat="1" applyFont="1" applyFill="1" applyBorder="1" applyAlignment="1">
      <alignment horizontal="right" vertical="center" shrinkToFit="1"/>
    </xf>
    <xf numFmtId="1" fontId="49" fillId="0" borderId="18" xfId="1" applyNumberFormat="1" applyFont="1" applyFill="1" applyBorder="1" applyAlignment="1">
      <alignment horizontal="right" vertical="center" shrinkToFit="1"/>
    </xf>
    <xf numFmtId="168" fontId="34" fillId="0" borderId="27" xfId="1" applyNumberFormat="1" applyFont="1" applyFill="1" applyBorder="1" applyAlignment="1">
      <alignment horizontal="right" vertical="center" shrinkToFit="1"/>
    </xf>
    <xf numFmtId="168" fontId="34" fillId="0" borderId="21" xfId="1" applyNumberFormat="1" applyFont="1" applyFill="1" applyBorder="1" applyAlignment="1">
      <alignment horizontal="right" vertical="center" shrinkToFit="1"/>
    </xf>
    <xf numFmtId="168" fontId="35" fillId="0" borderId="32" xfId="1" applyNumberFormat="1" applyFont="1" applyFill="1" applyBorder="1" applyAlignment="1">
      <alignment horizontal="right" vertical="center" shrinkToFit="1"/>
    </xf>
    <xf numFmtId="168" fontId="34" fillId="0" borderId="21" xfId="1" applyNumberFormat="1" applyFont="1" applyFill="1" applyBorder="1" applyAlignment="1">
      <alignment horizontal="right" vertical="center" wrapText="1"/>
    </xf>
    <xf numFmtId="168" fontId="35" fillId="0" borderId="32" xfId="1" applyNumberFormat="1" applyFont="1" applyFill="1" applyBorder="1" applyAlignment="1">
      <alignment horizontal="right" vertical="center" wrapText="1"/>
    </xf>
    <xf numFmtId="0" fontId="30" fillId="14" borderId="0" xfId="1" applyFont="1" applyFill="1" applyBorder="1" applyAlignment="1">
      <alignment horizontal="left" vertical="center" wrapText="1"/>
    </xf>
    <xf numFmtId="172" fontId="35" fillId="0" borderId="6" xfId="1" applyNumberFormat="1" applyFont="1" applyFill="1" applyBorder="1" applyAlignment="1">
      <alignment horizontal="right" vertical="center" shrinkToFit="1"/>
    </xf>
    <xf numFmtId="172" fontId="35" fillId="0" borderId="6" xfId="14" applyNumberFormat="1" applyFont="1" applyFill="1" applyBorder="1" applyAlignment="1">
      <alignment horizontal="right" vertical="center" wrapText="1"/>
    </xf>
    <xf numFmtId="172" fontId="35" fillId="0" borderId="3" xfId="1" applyNumberFormat="1" applyFont="1" applyFill="1" applyBorder="1" applyAlignment="1">
      <alignment horizontal="right" vertical="center" wrapText="1"/>
    </xf>
    <xf numFmtId="172" fontId="35" fillId="0" borderId="3" xfId="14" applyNumberFormat="1" applyFont="1" applyFill="1" applyBorder="1" applyAlignment="1">
      <alignment horizontal="right" vertical="center" wrapText="1"/>
    </xf>
    <xf numFmtId="172" fontId="35" fillId="0" borderId="3" xfId="1" applyNumberFormat="1" applyFont="1" applyFill="1" applyBorder="1" applyAlignment="1">
      <alignment horizontal="right" vertical="center" shrinkToFit="1"/>
    </xf>
    <xf numFmtId="172" fontId="35" fillId="0" borderId="7" xfId="14" applyNumberFormat="1" applyFont="1" applyFill="1" applyBorder="1" applyAlignment="1">
      <alignment horizontal="right" vertical="center" wrapText="1"/>
    </xf>
    <xf numFmtId="43" fontId="35" fillId="0" borderId="6" xfId="14" applyFont="1" applyFill="1" applyBorder="1" applyAlignment="1">
      <alignment horizontal="right" vertical="center" wrapText="1"/>
    </xf>
    <xf numFmtId="43" fontId="35" fillId="0" borderId="3" xfId="14" applyFont="1" applyFill="1" applyBorder="1" applyAlignment="1">
      <alignment horizontal="right" vertical="center" wrapText="1"/>
    </xf>
    <xf numFmtId="43" fontId="35" fillId="0" borderId="7" xfId="14" applyFont="1" applyFill="1" applyBorder="1" applyAlignment="1">
      <alignment horizontal="right" vertical="center" wrapText="1"/>
    </xf>
    <xf numFmtId="167" fontId="24" fillId="10" borderId="2" xfId="10" applyNumberFormat="1" applyFont="1" applyFill="1" applyBorder="1" applyAlignment="1">
      <alignment horizontal="right" vertical="center" shrinkToFit="1"/>
    </xf>
    <xf numFmtId="167" fontId="30" fillId="8" borderId="29" xfId="1" applyNumberFormat="1" applyFont="1" applyFill="1" applyBorder="1" applyAlignment="1">
      <alignment horizontal="right" vertical="center" shrinkToFit="1"/>
    </xf>
    <xf numFmtId="3" fontId="24" fillId="13" borderId="2" xfId="1" applyNumberFormat="1" applyFont="1" applyFill="1" applyBorder="1" applyAlignment="1">
      <alignment horizontal="right" vertical="center" shrinkToFit="1"/>
    </xf>
    <xf numFmtId="1" fontId="30" fillId="8" borderId="29" xfId="1" applyNumberFormat="1" applyFont="1" applyFill="1" applyBorder="1" applyAlignment="1">
      <alignment horizontal="right" vertical="center" wrapText="1"/>
    </xf>
    <xf numFmtId="1" fontId="35" fillId="13" borderId="21" xfId="1" applyNumberFormat="1" applyFont="1" applyFill="1" applyBorder="1" applyAlignment="1">
      <alignment horizontal="right" vertical="center" wrapText="1"/>
    </xf>
    <xf numFmtId="41" fontId="35" fillId="0" borderId="21" xfId="1" applyNumberFormat="1" applyFont="1" applyFill="1" applyBorder="1" applyAlignment="1">
      <alignment horizontal="right" vertical="center" wrapText="1"/>
    </xf>
    <xf numFmtId="41" fontId="35" fillId="13" borderId="21" xfId="1" applyNumberFormat="1" applyFont="1" applyFill="1" applyBorder="1" applyAlignment="1">
      <alignment horizontal="right" vertical="center" wrapText="1"/>
    </xf>
    <xf numFmtId="41" fontId="30" fillId="8" borderId="29" xfId="1" applyNumberFormat="1" applyFont="1" applyFill="1" applyBorder="1" applyAlignment="1">
      <alignment horizontal="right" vertical="center" wrapText="1"/>
    </xf>
    <xf numFmtId="165" fontId="35" fillId="0" borderId="21" xfId="1" applyNumberFormat="1" applyFont="1" applyFill="1" applyBorder="1" applyAlignment="1">
      <alignment horizontal="right" vertical="center" wrapText="1"/>
    </xf>
    <xf numFmtId="165" fontId="35" fillId="13" borderId="21" xfId="1" applyNumberFormat="1" applyFont="1" applyFill="1" applyBorder="1" applyAlignment="1">
      <alignment horizontal="right" vertical="center" wrapText="1"/>
    </xf>
    <xf numFmtId="165" fontId="30" fillId="8" borderId="29" xfId="1" applyNumberFormat="1" applyFont="1" applyFill="1" applyBorder="1" applyAlignment="1">
      <alignment horizontal="right" vertical="center" wrapText="1"/>
    </xf>
    <xf numFmtId="9" fontId="35" fillId="0" borderId="43" xfId="0" applyNumberFormat="1" applyFont="1" applyFill="1" applyBorder="1" applyAlignment="1">
      <alignment horizontal="right" vertical="top" shrinkToFit="1"/>
    </xf>
    <xf numFmtId="9" fontId="35" fillId="0" borderId="3" xfId="0" applyNumberFormat="1" applyFont="1" applyFill="1" applyBorder="1" applyAlignment="1">
      <alignment horizontal="right" vertical="top" shrinkToFit="1"/>
    </xf>
    <xf numFmtId="9" fontId="77" fillId="0" borderId="44" xfId="0" applyNumberFormat="1" applyFont="1" applyFill="1" applyBorder="1" applyAlignment="1">
      <alignment horizontal="right" vertical="center" shrinkToFit="1"/>
    </xf>
    <xf numFmtId="0" fontId="16" fillId="0" borderId="0" xfId="0" applyFont="1" applyFill="1" applyBorder="1" applyAlignment="1">
      <alignment vertical="top"/>
    </xf>
    <xf numFmtId="3" fontId="25" fillId="0" borderId="9" xfId="0" applyNumberFormat="1" applyFont="1" applyFill="1" applyBorder="1" applyAlignment="1">
      <alignment horizontal="right" vertical="top" shrinkToFit="1"/>
    </xf>
    <xf numFmtId="3" fontId="26" fillId="0" borderId="3" xfId="0" applyNumberFormat="1" applyFont="1" applyFill="1" applyBorder="1" applyAlignment="1">
      <alignment horizontal="right" vertical="top" wrapText="1"/>
    </xf>
    <xf numFmtId="3" fontId="25" fillId="0" borderId="3" xfId="0" applyNumberFormat="1" applyFont="1" applyFill="1" applyBorder="1" applyAlignment="1">
      <alignment horizontal="right" vertical="top" shrinkToFit="1"/>
    </xf>
    <xf numFmtId="3" fontId="26" fillId="0" borderId="7" xfId="0" applyNumberFormat="1" applyFont="1" applyFill="1" applyBorder="1" applyAlignment="1">
      <alignment horizontal="right" vertical="top" wrapText="1"/>
    </xf>
    <xf numFmtId="1" fontId="25" fillId="0" borderId="9" xfId="0" applyNumberFormat="1" applyFont="1" applyFill="1" applyBorder="1" applyAlignment="1">
      <alignment horizontal="right" vertical="top" shrinkToFit="1"/>
    </xf>
    <xf numFmtId="0" fontId="26" fillId="0" borderId="3" xfId="0" applyFont="1" applyFill="1" applyBorder="1" applyAlignment="1">
      <alignment horizontal="right" vertical="top" wrapText="1"/>
    </xf>
    <xf numFmtId="0" fontId="26" fillId="0" borderId="7" xfId="0" applyFont="1" applyFill="1" applyBorder="1" applyAlignment="1">
      <alignment horizontal="right" vertical="top" wrapText="1"/>
    </xf>
    <xf numFmtId="1" fontId="10" fillId="3" borderId="0" xfId="0" applyNumberFormat="1" applyFont="1" applyFill="1" applyBorder="1" applyAlignment="1">
      <alignment horizontal="right" vertical="top" shrinkToFit="1"/>
    </xf>
    <xf numFmtId="3" fontId="10" fillId="3" borderId="0" xfId="0" applyNumberFormat="1" applyFont="1" applyFill="1" applyBorder="1" applyAlignment="1">
      <alignment horizontal="right" vertical="top" shrinkToFit="1"/>
    </xf>
    <xf numFmtId="3" fontId="24" fillId="0" borderId="15" xfId="1" applyNumberFormat="1" applyFont="1" applyFill="1" applyBorder="1" applyAlignment="1">
      <alignment horizontal="right" wrapText="1"/>
    </xf>
    <xf numFmtId="0" fontId="24" fillId="0" borderId="2" xfId="0" applyFont="1" applyFill="1" applyBorder="1" applyAlignment="1">
      <alignment horizontal="right" wrapText="1"/>
    </xf>
    <xf numFmtId="41" fontId="35" fillId="0" borderId="3" xfId="0" applyNumberFormat="1" applyFont="1" applyFill="1" applyBorder="1" applyAlignment="1">
      <alignment horizontal="right" vertical="center" wrapText="1"/>
    </xf>
    <xf numFmtId="3" fontId="25" fillId="0" borderId="0" xfId="0" applyNumberFormat="1" applyFont="1" applyFill="1" applyBorder="1" applyAlignment="1">
      <alignment horizontal="right" vertical="center" shrinkToFit="1"/>
    </xf>
    <xf numFmtId="167" fontId="30" fillId="8" borderId="29" xfId="0" applyNumberFormat="1" applyFont="1" applyFill="1" applyBorder="1" applyAlignment="1">
      <alignment horizontal="right" vertical="center" shrinkToFit="1"/>
    </xf>
    <xf numFmtId="14" fontId="57" fillId="0" borderId="0" xfId="0" applyNumberFormat="1" applyFont="1" applyFill="1" applyBorder="1" applyAlignment="1">
      <alignment horizontal="left"/>
    </xf>
    <xf numFmtId="0" fontId="16" fillId="0" borderId="0" xfId="0" applyFont="1" applyFill="1" applyBorder="1" applyAlignment="1">
      <alignment vertical="center" wrapText="1"/>
    </xf>
    <xf numFmtId="0" fontId="5" fillId="0" borderId="0" xfId="0" applyFont="1" applyFill="1" applyBorder="1" applyAlignment="1">
      <alignment horizontal="left" vertical="center"/>
    </xf>
    <xf numFmtId="0" fontId="16" fillId="0" borderId="11" xfId="1" applyFont="1" applyFill="1" applyBorder="1" applyAlignment="1">
      <alignment vertical="center" wrapText="1"/>
    </xf>
    <xf numFmtId="0" fontId="80" fillId="0" borderId="0" xfId="0" applyFont="1" applyFill="1" applyBorder="1" applyAlignment="1">
      <alignment horizontal="left" vertical="top"/>
    </xf>
    <xf numFmtId="0" fontId="50" fillId="0" borderId="0" xfId="0" applyFont="1" applyFill="1" applyBorder="1" applyAlignment="1">
      <alignment horizontal="left" vertical="center" wrapText="1"/>
    </xf>
    <xf numFmtId="0" fontId="24" fillId="0" borderId="15" xfId="1" applyFont="1" applyFill="1" applyBorder="1" applyAlignment="1">
      <alignment horizontal="center" wrapText="1"/>
    </xf>
    <xf numFmtId="0" fontId="24" fillId="0" borderId="15" xfId="0" applyFont="1" applyFill="1" applyBorder="1" applyAlignment="1">
      <alignment horizontal="right" wrapText="1"/>
    </xf>
    <xf numFmtId="168" fontId="35" fillId="16" borderId="6" xfId="0" applyNumberFormat="1" applyFont="1" applyFill="1" applyBorder="1" applyAlignment="1">
      <alignment horizontal="right" vertical="center" shrinkToFit="1"/>
    </xf>
    <xf numFmtId="168" fontId="35" fillId="16" borderId="3" xfId="0" applyNumberFormat="1" applyFont="1" applyFill="1" applyBorder="1" applyAlignment="1">
      <alignment horizontal="right" vertical="center" shrinkToFit="1"/>
    </xf>
    <xf numFmtId="168" fontId="30" fillId="16" borderId="0" xfId="0" applyNumberFormat="1" applyFont="1" applyFill="1" applyBorder="1" applyAlignment="1">
      <alignment shrinkToFit="1"/>
    </xf>
    <xf numFmtId="168" fontId="74" fillId="16" borderId="3" xfId="0" applyNumberFormat="1" applyFont="1" applyFill="1" applyBorder="1" applyAlignment="1">
      <alignment horizontal="right" vertical="center" shrinkToFit="1"/>
    </xf>
    <xf numFmtId="167" fontId="34" fillId="0" borderId="3" xfId="10" applyNumberFormat="1" applyFont="1" applyFill="1" applyBorder="1" applyAlignment="1">
      <alignment horizontal="right" vertical="center" shrinkToFit="1"/>
    </xf>
    <xf numFmtId="167" fontId="34" fillId="0" borderId="3" xfId="10" applyNumberFormat="1" applyFont="1" applyFill="1" applyBorder="1" applyAlignment="1">
      <alignment horizontal="left" vertical="center" shrinkToFit="1"/>
    </xf>
    <xf numFmtId="0" fontId="81" fillId="0" borderId="21" xfId="0" applyFont="1" applyFill="1" applyBorder="1" applyAlignment="1">
      <alignment horizontal="left" wrapText="1"/>
    </xf>
    <xf numFmtId="0" fontId="81" fillId="0" borderId="0" xfId="0" applyFont="1" applyFill="1" applyBorder="1" applyAlignment="1">
      <alignment horizontal="left" wrapText="1"/>
    </xf>
    <xf numFmtId="167" fontId="34" fillId="0" borderId="0" xfId="10" applyNumberFormat="1" applyFont="1" applyFill="1" applyBorder="1" applyAlignment="1">
      <alignment horizontal="right" vertical="center" shrinkToFit="1"/>
    </xf>
    <xf numFmtId="165" fontId="35" fillId="0" borderId="3" xfId="1" applyNumberFormat="1" applyFont="1" applyFill="1" applyBorder="1" applyAlignment="1">
      <alignment horizontal="right" vertical="center" shrinkToFit="1"/>
    </xf>
    <xf numFmtId="164" fontId="35" fillId="0" borderId="7" xfId="1" applyNumberFormat="1" applyFont="1" applyFill="1" applyBorder="1" applyAlignment="1">
      <alignment horizontal="right" vertical="center" shrinkToFit="1"/>
    </xf>
    <xf numFmtId="3" fontId="35" fillId="0" borderId="0" xfId="0" applyNumberFormat="1" applyFont="1" applyFill="1" applyBorder="1" applyAlignment="1">
      <alignment horizontal="right" vertical="top"/>
    </xf>
    <xf numFmtId="3" fontId="35" fillId="0" borderId="21" xfId="12" applyNumberFormat="1" applyFont="1" applyFill="1" applyBorder="1" applyAlignment="1">
      <alignment horizontal="right" vertical="top"/>
    </xf>
    <xf numFmtId="0" fontId="35" fillId="17" borderId="29" xfId="1" applyFont="1" applyFill="1" applyBorder="1" applyAlignment="1">
      <alignment horizontal="right" vertical="center" wrapText="1"/>
    </xf>
    <xf numFmtId="0" fontId="30" fillId="17" borderId="0" xfId="1" applyFont="1" applyFill="1" applyBorder="1" applyAlignment="1">
      <alignment horizontal="right" vertical="center" wrapText="1"/>
    </xf>
    <xf numFmtId="168" fontId="30" fillId="13" borderId="0" xfId="1" applyNumberFormat="1" applyFont="1" applyFill="1" applyBorder="1" applyAlignment="1">
      <alignment horizontal="right" vertical="center" shrinkToFit="1"/>
    </xf>
    <xf numFmtId="0" fontId="24" fillId="0" borderId="15" xfId="0" applyFont="1" applyFill="1" applyBorder="1" applyAlignment="1">
      <alignment horizontal="center" vertical="center" wrapText="1"/>
    </xf>
    <xf numFmtId="0" fontId="16" fillId="0" borderId="0" xfId="0" applyFont="1" applyFill="1" applyBorder="1" applyAlignment="1">
      <alignment horizontal="left" vertical="center"/>
    </xf>
    <xf numFmtId="0" fontId="24" fillId="0" borderId="15" xfId="0" applyFont="1" applyFill="1" applyBorder="1" applyAlignment="1">
      <alignment horizontal="center" wrapText="1"/>
    </xf>
    <xf numFmtId="0" fontId="60" fillId="0" borderId="0" xfId="0" applyFont="1" applyFill="1" applyBorder="1" applyAlignment="1">
      <alignment horizontal="left" vertical="center" wrapText="1"/>
    </xf>
    <xf numFmtId="0" fontId="67" fillId="0" borderId="8" xfId="1" applyFont="1" applyFill="1" applyBorder="1" applyAlignment="1">
      <alignment horizontal="center" wrapText="1"/>
    </xf>
    <xf numFmtId="0" fontId="67" fillId="0" borderId="16" xfId="1" applyFont="1" applyFill="1" applyBorder="1" applyAlignment="1">
      <alignment horizontal="center" wrapText="1"/>
    </xf>
    <xf numFmtId="0" fontId="16" fillId="0" borderId="0" xfId="1" applyFont="1" applyFill="1" applyBorder="1" applyAlignment="1">
      <alignment horizontal="left" vertical="center" wrapText="1"/>
    </xf>
    <xf numFmtId="43" fontId="24" fillId="0" borderId="0" xfId="15" applyFont="1" applyFill="1" applyBorder="1" applyAlignment="1">
      <alignment horizontal="right" shrinkToFit="1"/>
    </xf>
    <xf numFmtId="43" fontId="20" fillId="0" borderId="29" xfId="15" applyFont="1" applyFill="1" applyBorder="1" applyAlignment="1">
      <alignment horizontal="right" shrinkToFit="1"/>
    </xf>
    <xf numFmtId="168" fontId="24" fillId="0" borderId="20" xfId="0" applyNumberFormat="1" applyFont="1" applyFill="1" applyBorder="1" applyAlignment="1">
      <alignment horizontal="right" vertical="center" wrapText="1"/>
    </xf>
    <xf numFmtId="0" fontId="24" fillId="0" borderId="15" xfId="0" applyFont="1" applyFill="1" applyBorder="1" applyAlignment="1">
      <alignment wrapText="1"/>
    </xf>
    <xf numFmtId="9" fontId="35" fillId="0" borderId="0" xfId="0" applyNumberFormat="1" applyFont="1" applyFill="1" applyBorder="1" applyAlignment="1">
      <alignment horizontal="right" vertical="center" shrinkToFit="1"/>
    </xf>
    <xf numFmtId="9" fontId="35" fillId="0" borderId="21" xfId="0" applyNumberFormat="1" applyFont="1" applyFill="1" applyBorder="1" applyAlignment="1">
      <alignment horizontal="right" vertical="center" shrinkToFit="1"/>
    </xf>
    <xf numFmtId="0" fontId="35" fillId="0" borderId="21" xfId="0" applyFont="1" applyFill="1" applyBorder="1" applyAlignment="1">
      <alignment horizontal="left" vertical="center" wrapText="1"/>
    </xf>
    <xf numFmtId="0" fontId="24" fillId="0" borderId="15" xfId="0" applyFont="1" applyFill="1" applyBorder="1" applyAlignment="1">
      <alignment horizontal="right" wrapText="1"/>
    </xf>
    <xf numFmtId="0" fontId="35" fillId="0" borderId="0" xfId="0" applyFont="1" applyFill="1" applyBorder="1" applyAlignment="1">
      <alignment horizontal="left" vertical="center" wrapText="1"/>
    </xf>
    <xf numFmtId="0" fontId="24" fillId="0" borderId="15" xfId="0" applyFont="1" applyFill="1" applyBorder="1" applyAlignment="1">
      <alignment horizontal="left" wrapText="1"/>
    </xf>
    <xf numFmtId="0" fontId="35" fillId="0" borderId="21" xfId="0" applyFont="1" applyFill="1" applyBorder="1" applyAlignment="1">
      <alignment horizontal="right" vertical="center" wrapText="1"/>
    </xf>
    <xf numFmtId="3" fontId="35" fillId="0" borderId="21" xfId="0" applyNumberFormat="1" applyFont="1" applyFill="1" applyBorder="1" applyAlignment="1">
      <alignment horizontal="right" vertical="center" shrinkToFit="1"/>
    </xf>
    <xf numFmtId="3" fontId="34" fillId="0" borderId="21" xfId="0" applyNumberFormat="1" applyFont="1" applyFill="1" applyBorder="1" applyAlignment="1">
      <alignment horizontal="right" vertical="center" shrinkToFit="1"/>
    </xf>
    <xf numFmtId="0" fontId="34" fillId="0" borderId="21" xfId="0" applyFont="1" applyFill="1" applyBorder="1" applyAlignment="1">
      <alignment horizontal="right" vertical="center" wrapText="1"/>
    </xf>
    <xf numFmtId="0" fontId="24" fillId="0" borderId="15" xfId="0" applyFont="1" applyFill="1" applyBorder="1" applyAlignment="1">
      <alignment horizontal="right" wrapText="1"/>
    </xf>
    <xf numFmtId="3" fontId="35" fillId="0" borderId="21" xfId="0" applyNumberFormat="1" applyFont="1" applyFill="1" applyBorder="1" applyAlignment="1">
      <alignment horizontal="right" vertical="center" wrapText="1"/>
    </xf>
    <xf numFmtId="3" fontId="34" fillId="0" borderId="21" xfId="0" applyNumberFormat="1" applyFont="1" applyFill="1" applyBorder="1" applyAlignment="1">
      <alignment horizontal="right" vertical="center" wrapText="1"/>
    </xf>
    <xf numFmtId="0" fontId="35" fillId="0" borderId="21" xfId="0" applyFont="1" applyFill="1" applyBorder="1" applyAlignment="1">
      <alignment horizontal="left" vertical="top" wrapText="1" indent="1"/>
    </xf>
    <xf numFmtId="0" fontId="35" fillId="0" borderId="21" xfId="0" applyFont="1" applyFill="1" applyBorder="1" applyAlignment="1">
      <alignment horizontal="left" vertical="top" wrapText="1" indent="2"/>
    </xf>
    <xf numFmtId="0" fontId="49" fillId="0" borderId="15" xfId="0" applyFont="1" applyFill="1" applyBorder="1" applyAlignment="1">
      <alignment horizontal="left" wrapText="1"/>
    </xf>
    <xf numFmtId="3" fontId="49" fillId="0" borderId="15" xfId="0" applyNumberFormat="1" applyFont="1" applyFill="1" applyBorder="1" applyAlignment="1">
      <alignment horizontal="right" wrapText="1"/>
    </xf>
    <xf numFmtId="0" fontId="49" fillId="0" borderId="21" xfId="0" applyFont="1" applyFill="1" applyBorder="1" applyAlignment="1">
      <alignment vertical="top" wrapText="1"/>
    </xf>
    <xf numFmtId="3" fontId="49" fillId="0" borderId="21" xfId="0" applyNumberFormat="1" applyFont="1" applyFill="1" applyBorder="1" applyAlignment="1">
      <alignment horizontal="right" vertical="center" wrapText="1"/>
    </xf>
    <xf numFmtId="0" fontId="49" fillId="0" borderId="21" xfId="0" applyFont="1" applyFill="1" applyBorder="1" applyAlignment="1">
      <alignment horizontal="right" vertical="center" wrapText="1"/>
    </xf>
    <xf numFmtId="3" fontId="49" fillId="0" borderId="21" xfId="0" applyNumberFormat="1" applyFont="1" applyFill="1" applyBorder="1" applyAlignment="1">
      <alignment horizontal="right" vertical="center" shrinkToFit="1"/>
    </xf>
    <xf numFmtId="0" fontId="35" fillId="0" borderId="0" xfId="0" applyFont="1" applyFill="1" applyBorder="1" applyAlignment="1">
      <alignment horizontal="right" vertical="center" wrapText="1"/>
    </xf>
    <xf numFmtId="0" fontId="35" fillId="0" borderId="21" xfId="0" applyFont="1" applyFill="1" applyBorder="1" applyAlignment="1">
      <alignment horizontal="right" vertical="center" wrapText="1"/>
    </xf>
    <xf numFmtId="0" fontId="24" fillId="0" borderId="15" xfId="0" applyFont="1" applyFill="1" applyBorder="1" applyAlignment="1">
      <alignment wrapText="1"/>
    </xf>
    <xf numFmtId="0" fontId="35" fillId="0" borderId="21" xfId="0" applyFont="1" applyFill="1" applyBorder="1" applyAlignment="1">
      <alignment horizontal="left" vertical="center" wrapText="1"/>
    </xf>
    <xf numFmtId="0" fontId="35" fillId="0" borderId="0" xfId="0" applyFont="1" applyFill="1" applyBorder="1" applyAlignment="1">
      <alignment horizontal="left" vertical="center" wrapText="1"/>
    </xf>
    <xf numFmtId="172" fontId="35" fillId="0" borderId="0" xfId="0" applyNumberFormat="1" applyFont="1" applyFill="1" applyBorder="1" applyAlignment="1">
      <alignment horizontal="right" vertical="center" shrinkToFit="1"/>
    </xf>
    <xf numFmtId="172" fontId="35" fillId="0" borderId="21" xfId="0" applyNumberFormat="1" applyFont="1" applyFill="1" applyBorder="1" applyAlignment="1">
      <alignment horizontal="right" vertical="center" shrinkToFit="1"/>
    </xf>
    <xf numFmtId="0" fontId="86" fillId="0" borderId="21" xfId="0" applyFont="1" applyFill="1" applyBorder="1" applyAlignment="1">
      <alignment horizontal="left" vertical="center" wrapText="1" indent="1"/>
    </xf>
    <xf numFmtId="0" fontId="87" fillId="0" borderId="21" xfId="0" applyFont="1" applyFill="1" applyBorder="1" applyAlignment="1">
      <alignment horizontal="right" vertical="center" wrapText="1"/>
    </xf>
    <xf numFmtId="172" fontId="87" fillId="0" borderId="21" xfId="0" applyNumberFormat="1" applyFont="1" applyFill="1" applyBorder="1" applyAlignment="1">
      <alignment horizontal="right" vertical="center" shrinkToFit="1"/>
    </xf>
    <xf numFmtId="0" fontId="24" fillId="0" borderId="15" xfId="0" applyFont="1" applyFill="1" applyBorder="1" applyAlignment="1">
      <alignment horizontal="left" wrapText="1"/>
    </xf>
    <xf numFmtId="0" fontId="24" fillId="0" borderId="15" xfId="0" applyFont="1" applyFill="1" applyBorder="1" applyAlignment="1">
      <alignment horizontal="right" wrapText="1"/>
    </xf>
    <xf numFmtId="0" fontId="35" fillId="0" borderId="21" xfId="0" applyFont="1" applyFill="1" applyBorder="1" applyAlignment="1">
      <alignment horizontal="left" vertical="top" wrapText="1" indent="1"/>
    </xf>
    <xf numFmtId="0" fontId="24" fillId="0" borderId="15" xfId="0" applyFont="1" applyFill="1" applyBorder="1" applyAlignment="1">
      <alignment horizontal="right" wrapText="1" indent="1"/>
    </xf>
    <xf numFmtId="3" fontId="34" fillId="0" borderId="21" xfId="0" applyNumberFormat="1" applyFont="1" applyFill="1" applyBorder="1" applyAlignment="1">
      <alignment horizontal="right" vertical="top" wrapText="1"/>
    </xf>
    <xf numFmtId="0" fontId="34" fillId="0" borderId="21" xfId="0" applyFont="1" applyFill="1" applyBorder="1" applyAlignment="1">
      <alignment horizontal="right" vertical="top" wrapText="1" indent="1"/>
    </xf>
    <xf numFmtId="3" fontId="34" fillId="0" borderId="21" xfId="0" applyNumberFormat="1" applyFont="1" applyFill="1" applyBorder="1" applyAlignment="1">
      <alignment horizontal="right" vertical="top" shrinkToFit="1"/>
    </xf>
    <xf numFmtId="0" fontId="35" fillId="0" borderId="21" xfId="0" applyFont="1" applyFill="1" applyBorder="1" applyAlignment="1">
      <alignment horizontal="right" vertical="top" wrapText="1"/>
    </xf>
    <xf numFmtId="0" fontId="49" fillId="0" borderId="21" xfId="0" applyFont="1" applyFill="1" applyBorder="1" applyAlignment="1">
      <alignment horizontal="left" vertical="top" wrapText="1"/>
    </xf>
    <xf numFmtId="3" fontId="35" fillId="0" borderId="21" xfId="0" applyNumberFormat="1" applyFont="1" applyFill="1" applyBorder="1" applyAlignment="1">
      <alignment horizontal="right" vertical="top" wrapText="1"/>
    </xf>
    <xf numFmtId="0" fontId="35" fillId="0" borderId="21" xfId="0" applyFont="1" applyFill="1" applyBorder="1" applyAlignment="1">
      <alignment horizontal="right" vertical="top" wrapText="1" indent="1"/>
    </xf>
    <xf numFmtId="3" fontId="35" fillId="0" borderId="21" xfId="0" applyNumberFormat="1" applyFont="1" applyFill="1" applyBorder="1" applyAlignment="1">
      <alignment horizontal="right" vertical="top" shrinkToFit="1"/>
    </xf>
    <xf numFmtId="0" fontId="35" fillId="0" borderId="15" xfId="0" applyFont="1" applyFill="1" applyBorder="1" applyAlignment="1">
      <alignment horizontal="left" wrapText="1" indent="1"/>
    </xf>
    <xf numFmtId="3" fontId="35" fillId="0" borderId="15" xfId="0" applyNumberFormat="1" applyFont="1" applyFill="1" applyBorder="1" applyAlignment="1">
      <alignment wrapText="1"/>
    </xf>
    <xf numFmtId="0" fontId="30" fillId="8" borderId="0" xfId="0" applyFont="1" applyFill="1" applyBorder="1" applyAlignment="1">
      <alignment horizontal="left" vertical="center" wrapText="1"/>
    </xf>
    <xf numFmtId="0" fontId="48" fillId="0" borderId="0" xfId="0" applyFont="1" applyFill="1" applyBorder="1" applyAlignment="1">
      <alignment horizontal="left" vertical="top" wrapText="1"/>
    </xf>
    <xf numFmtId="1" fontId="35" fillId="0" borderId="0" xfId="0" applyNumberFormat="1" applyFont="1" applyFill="1" applyBorder="1" applyAlignment="1">
      <alignment horizontal="right" vertical="center" shrinkToFit="1"/>
    </xf>
    <xf numFmtId="3" fontId="35" fillId="0" borderId="0" xfId="0" applyNumberFormat="1" applyFont="1" applyFill="1" applyBorder="1" applyAlignment="1">
      <alignment horizontal="right" vertical="center" shrinkToFit="1"/>
    </xf>
    <xf numFmtId="0" fontId="35" fillId="0" borderId="0" xfId="0" applyFont="1" applyFill="1" applyBorder="1" applyAlignment="1">
      <alignment horizontal="right" vertical="center" wrapText="1"/>
    </xf>
    <xf numFmtId="1" fontId="30" fillId="8" borderId="0" xfId="0" applyNumberFormat="1" applyFont="1" applyFill="1" applyBorder="1" applyAlignment="1">
      <alignment horizontal="right" vertical="center" shrinkToFit="1"/>
    </xf>
    <xf numFmtId="1" fontId="35" fillId="0" borderId="21" xfId="0" applyNumberFormat="1" applyFont="1" applyFill="1" applyBorder="1" applyAlignment="1">
      <alignment horizontal="right" vertical="center" shrinkToFit="1"/>
    </xf>
    <xf numFmtId="3" fontId="35" fillId="0" borderId="21" xfId="0" applyNumberFormat="1" applyFont="1" applyFill="1" applyBorder="1" applyAlignment="1">
      <alignment horizontal="right" vertical="center" shrinkToFit="1"/>
    </xf>
    <xf numFmtId="0" fontId="61" fillId="0" borderId="0" xfId="0" applyFont="1" applyFill="1" applyBorder="1" applyAlignment="1">
      <alignment horizontal="left" vertical="center"/>
    </xf>
    <xf numFmtId="0" fontId="24" fillId="0" borderId="15" xfId="0" applyFont="1" applyFill="1" applyBorder="1" applyAlignment="1">
      <alignment wrapText="1"/>
    </xf>
    <xf numFmtId="9" fontId="35" fillId="0" borderId="0" xfId="0" applyNumberFormat="1" applyFont="1" applyFill="1" applyBorder="1" applyAlignment="1">
      <alignment horizontal="right" vertical="center" shrinkToFit="1"/>
    </xf>
    <xf numFmtId="9" fontId="35" fillId="0" borderId="21" xfId="0" applyNumberFormat="1" applyFont="1" applyFill="1" applyBorder="1" applyAlignment="1">
      <alignment horizontal="right" vertical="center" shrinkToFit="1"/>
    </xf>
    <xf numFmtId="0" fontId="35" fillId="0" borderId="21" xfId="0" applyFont="1" applyFill="1" applyBorder="1" applyAlignment="1">
      <alignment horizontal="left" vertical="center" wrapText="1"/>
    </xf>
    <xf numFmtId="0" fontId="35" fillId="0" borderId="0" xfId="0" applyFont="1" applyFill="1" applyBorder="1" applyAlignment="1">
      <alignment horizontal="left" vertical="center" wrapText="1"/>
    </xf>
    <xf numFmtId="3" fontId="30" fillId="8" borderId="0" xfId="0" applyNumberFormat="1" applyFont="1" applyFill="1" applyBorder="1" applyAlignment="1">
      <alignment horizontal="right" vertical="center" shrinkToFit="1"/>
    </xf>
    <xf numFmtId="0" fontId="30" fillId="8" borderId="0" xfId="0" applyFont="1" applyFill="1" applyBorder="1" applyAlignment="1">
      <alignment horizontal="right" vertical="center" wrapText="1"/>
    </xf>
    <xf numFmtId="0" fontId="83" fillId="0" borderId="0" xfId="0" applyFont="1" applyFill="1" applyBorder="1" applyAlignment="1">
      <alignment horizontal="left" vertical="top"/>
    </xf>
    <xf numFmtId="0" fontId="84" fillId="0" borderId="0" xfId="0" applyFont="1" applyAlignment="1"/>
    <xf numFmtId="0" fontId="30" fillId="8" borderId="0" xfId="0" applyFont="1" applyFill="1" applyBorder="1" applyAlignment="1">
      <alignment horizontal="left" vertical="top" wrapText="1"/>
    </xf>
    <xf numFmtId="0" fontId="24" fillId="0" borderId="15" xfId="0" applyFont="1" applyFill="1" applyBorder="1" applyAlignment="1">
      <alignment horizontal="left" wrapText="1"/>
    </xf>
    <xf numFmtId="0" fontId="35" fillId="0" borderId="21" xfId="0" applyFont="1" applyFill="1" applyBorder="1" applyAlignment="1">
      <alignment horizontal="left" vertical="top" wrapText="1"/>
    </xf>
    <xf numFmtId="1" fontId="35" fillId="0" borderId="21" xfId="0" applyNumberFormat="1" applyFont="1" applyFill="1" applyBorder="1" applyAlignment="1">
      <alignment horizontal="right" vertical="top" shrinkToFit="1"/>
    </xf>
    <xf numFmtId="0" fontId="35" fillId="0" borderId="0" xfId="0" applyFont="1" applyFill="1" applyBorder="1" applyAlignment="1">
      <alignment horizontal="left" vertical="top" wrapText="1"/>
    </xf>
    <xf numFmtId="0" fontId="24" fillId="0" borderId="15" xfId="0" applyFont="1" applyFill="1" applyBorder="1" applyAlignment="1">
      <alignment horizontal="right" wrapText="1"/>
    </xf>
    <xf numFmtId="1" fontId="35" fillId="0" borderId="0" xfId="0" applyNumberFormat="1" applyFont="1" applyFill="1" applyBorder="1" applyAlignment="1">
      <alignment horizontal="right" vertical="top" shrinkToFit="1"/>
    </xf>
    <xf numFmtId="1" fontId="30" fillId="8" borderId="0" xfId="0" applyNumberFormat="1" applyFont="1" applyFill="1" applyBorder="1" applyAlignment="1">
      <alignment horizontal="right" vertical="top" shrinkToFit="1"/>
    </xf>
    <xf numFmtId="0" fontId="35" fillId="0" borderId="21" xfId="0" applyFont="1" applyFill="1" applyBorder="1" applyAlignment="1">
      <alignment horizontal="left" wrapText="1"/>
    </xf>
    <xf numFmtId="0" fontId="35" fillId="0" borderId="0" xfId="0" applyFont="1" applyFill="1" applyBorder="1" applyAlignment="1">
      <alignment horizontal="left" wrapText="1"/>
    </xf>
    <xf numFmtId="0" fontId="24" fillId="0" borderId="15" xfId="0" applyFont="1" applyFill="1" applyBorder="1" applyAlignment="1">
      <alignment wrapText="1"/>
    </xf>
    <xf numFmtId="0" fontId="35" fillId="0" borderId="21" xfId="0" applyFont="1" applyFill="1" applyBorder="1" applyAlignment="1">
      <alignment horizontal="left" vertical="center" wrapText="1"/>
    </xf>
    <xf numFmtId="0" fontId="35" fillId="0" borderId="0" xfId="0" applyFont="1" applyFill="1" applyBorder="1" applyAlignment="1">
      <alignment horizontal="left" vertical="center" wrapText="1"/>
    </xf>
    <xf numFmtId="168" fontId="25" fillId="0" borderId="0" xfId="0" applyNumberFormat="1" applyFont="1" applyFill="1" applyBorder="1" applyAlignment="1">
      <alignment horizontal="right" vertical="center" shrinkToFit="1"/>
    </xf>
    <xf numFmtId="168" fontId="35" fillId="0" borderId="29" xfId="0" applyNumberFormat="1" applyFont="1" applyFill="1" applyBorder="1" applyAlignment="1">
      <alignment horizontal="right" vertical="center" shrinkToFit="1"/>
    </xf>
    <xf numFmtId="168" fontId="24" fillId="10" borderId="16" xfId="0" applyNumberFormat="1" applyFont="1" applyFill="1" applyBorder="1" applyAlignment="1">
      <alignment horizontal="right" wrapText="1"/>
    </xf>
    <xf numFmtId="168" fontId="10" fillId="8" borderId="0" xfId="0" applyNumberFormat="1" applyFont="1" applyFill="1" applyBorder="1" applyAlignment="1">
      <alignment horizontal="right" vertical="center" shrinkToFit="1"/>
    </xf>
    <xf numFmtId="0" fontId="67" fillId="0" borderId="8" xfId="0" applyFont="1" applyFill="1" applyBorder="1" applyAlignment="1">
      <alignment horizontal="center" wrapText="1"/>
    </xf>
    <xf numFmtId="0" fontId="67" fillId="0" borderId="0" xfId="0" applyFont="1" applyFill="1" applyBorder="1" applyAlignment="1">
      <alignment horizontal="center" wrapText="1"/>
    </xf>
    <xf numFmtId="0" fontId="67" fillId="0" borderId="31" xfId="0" applyFont="1" applyFill="1" applyBorder="1" applyAlignment="1">
      <alignment horizontal="center" wrapText="1"/>
    </xf>
    <xf numFmtId="168" fontId="30" fillId="8" borderId="34" xfId="0" applyNumberFormat="1" applyFont="1" applyFill="1" applyBorder="1" applyAlignment="1">
      <alignment horizontal="right" vertical="center" shrinkToFit="1"/>
    </xf>
    <xf numFmtId="0" fontId="35" fillId="0" borderId="24" xfId="1" applyFont="1" applyFill="1" applyBorder="1" applyAlignment="1">
      <alignment horizontal="left" vertical="center" wrapText="1"/>
    </xf>
    <xf numFmtId="0" fontId="35" fillId="0" borderId="24" xfId="1" applyFont="1" applyFill="1" applyBorder="1" applyAlignment="1">
      <alignment horizontal="right" vertical="center" wrapText="1"/>
    </xf>
    <xf numFmtId="0" fontId="36" fillId="0" borderId="0" xfId="9" applyFont="1" applyAlignment="1">
      <alignment horizontal="left"/>
    </xf>
    <xf numFmtId="0" fontId="50" fillId="0" borderId="0" xfId="0" applyFont="1" applyFill="1" applyBorder="1" applyAlignment="1">
      <alignment horizontal="left" vertical="center" wrapText="1"/>
    </xf>
    <xf numFmtId="0" fontId="50" fillId="0" borderId="0" xfId="0" applyFont="1" applyFill="1" applyBorder="1" applyAlignment="1">
      <alignment horizontal="left" vertical="top" wrapText="1"/>
    </xf>
    <xf numFmtId="0" fontId="0" fillId="0" borderId="0" xfId="0"/>
    <xf numFmtId="0" fontId="34" fillId="2" borderId="0" xfId="0" applyFont="1" applyFill="1" applyBorder="1" applyAlignment="1">
      <alignment horizontal="left" vertical="center" wrapText="1"/>
    </xf>
    <xf numFmtId="0" fontId="24" fillId="0" borderId="1" xfId="0" applyFont="1" applyFill="1" applyBorder="1" applyAlignment="1">
      <alignment horizontal="center" wrapText="1"/>
    </xf>
    <xf numFmtId="166" fontId="24" fillId="0" borderId="0" xfId="0" applyNumberFormat="1" applyFont="1" applyFill="1" applyBorder="1" applyAlignment="1">
      <alignment wrapText="1" shrinkToFit="1"/>
    </xf>
    <xf numFmtId="166" fontId="24" fillId="0" borderId="15" xfId="0" applyNumberFormat="1" applyFont="1" applyFill="1" applyBorder="1" applyAlignment="1">
      <alignment wrapText="1" shrinkToFit="1"/>
    </xf>
    <xf numFmtId="166" fontId="24" fillId="0" borderId="0" xfId="0" applyNumberFormat="1" applyFont="1" applyFill="1" applyBorder="1" applyAlignment="1">
      <alignment horizontal="left" wrapText="1" shrinkToFit="1"/>
    </xf>
    <xf numFmtId="166" fontId="24" fillId="0" borderId="15" xfId="0" applyNumberFormat="1" applyFont="1" applyFill="1" applyBorder="1" applyAlignment="1">
      <alignment horizontal="left" wrapText="1" shrinkToFit="1"/>
    </xf>
    <xf numFmtId="0" fontId="24" fillId="0" borderId="15" xfId="0" applyFont="1" applyFill="1" applyBorder="1" applyAlignment="1">
      <alignment horizontal="center" vertical="top"/>
    </xf>
    <xf numFmtId="0" fontId="24" fillId="0" borderId="0" xfId="0" applyFont="1" applyFill="1" applyBorder="1" applyAlignment="1">
      <alignment horizontal="left" wrapText="1"/>
    </xf>
    <xf numFmtId="0" fontId="24" fillId="0" borderId="15" xfId="0" applyFont="1" applyFill="1" applyBorder="1" applyAlignment="1">
      <alignment horizontal="left" wrapText="1"/>
    </xf>
    <xf numFmtId="0" fontId="20" fillId="0" borderId="0" xfId="0" applyFont="1" applyFill="1" applyBorder="1" applyAlignment="1">
      <alignment horizontal="left" vertical="center" wrapText="1"/>
    </xf>
    <xf numFmtId="0" fontId="24" fillId="0" borderId="15" xfId="0" applyFont="1" applyFill="1" applyBorder="1" applyAlignment="1">
      <alignment horizontal="center" vertical="top" wrapText="1"/>
    </xf>
    <xf numFmtId="0" fontId="5" fillId="0" borderId="0" xfId="0" applyFont="1" applyFill="1" applyBorder="1" applyAlignment="1">
      <alignment horizontal="left" vertical="top" wrapText="1"/>
    </xf>
    <xf numFmtId="0" fontId="24" fillId="0" borderId="15" xfId="0" applyFont="1" applyFill="1" applyBorder="1" applyAlignment="1">
      <alignment horizontal="center" wrapText="1"/>
    </xf>
    <xf numFmtId="0" fontId="16" fillId="0" borderId="0" xfId="0" applyFont="1" applyFill="1" applyBorder="1" applyAlignment="1">
      <alignment vertical="center" wrapText="1"/>
    </xf>
    <xf numFmtId="0" fontId="50" fillId="0" borderId="0" xfId="0" applyFont="1" applyFill="1" applyBorder="1" applyAlignment="1">
      <alignment vertical="center" wrapText="1"/>
    </xf>
    <xf numFmtId="0" fontId="54" fillId="2" borderId="0" xfId="0" applyFont="1" applyFill="1" applyBorder="1" applyAlignment="1">
      <alignment horizontal="left" vertical="top" wrapText="1"/>
    </xf>
    <xf numFmtId="0" fontId="51"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50" fillId="0" borderId="2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60"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7" fillId="0" borderId="15" xfId="0" applyFont="1" applyFill="1" applyBorder="1" applyAlignment="1">
      <alignment horizontal="center" vertical="top" wrapText="1"/>
    </xf>
    <xf numFmtId="0" fontId="57" fillId="0" borderId="15" xfId="0" applyFont="1" applyFill="1" applyBorder="1" applyAlignment="1">
      <alignment horizontal="center" vertical="center" wrapText="1"/>
    </xf>
    <xf numFmtId="0" fontId="56" fillId="0" borderId="15" xfId="0" applyFont="1" applyFill="1" applyBorder="1" applyAlignment="1">
      <alignment horizontal="center" vertical="center" wrapText="1"/>
    </xf>
    <xf numFmtId="0" fontId="57" fillId="0" borderId="0" xfId="0" applyFont="1" applyFill="1" applyBorder="1" applyAlignment="1">
      <alignment horizontal="left" wrapText="1"/>
    </xf>
    <xf numFmtId="0" fontId="57" fillId="0" borderId="15" xfId="0" applyFont="1" applyFill="1" applyBorder="1" applyAlignment="1">
      <alignment horizontal="left" wrapText="1"/>
    </xf>
    <xf numFmtId="0" fontId="32" fillId="0" borderId="0" xfId="0" applyFont="1" applyFill="1" applyBorder="1" applyAlignment="1">
      <alignment horizontal="left" vertical="center" wrapText="1"/>
    </xf>
    <xf numFmtId="0" fontId="32" fillId="0" borderId="20" xfId="0" applyFont="1" applyFill="1" applyBorder="1" applyAlignment="1">
      <alignment horizontal="left" vertical="center" wrapText="1"/>
    </xf>
    <xf numFmtId="166" fontId="24" fillId="0" borderId="15" xfId="0" applyNumberFormat="1" applyFont="1" applyFill="1" applyBorder="1" applyAlignment="1">
      <alignment horizontal="center" vertical="center" shrinkToFit="1"/>
    </xf>
    <xf numFmtId="0" fontId="24" fillId="0" borderId="1" xfId="0" applyFont="1" applyFill="1" applyBorder="1" applyAlignment="1">
      <alignment horizontal="center"/>
    </xf>
    <xf numFmtId="0" fontId="48" fillId="0" borderId="1" xfId="0" applyFont="1" applyFill="1" applyBorder="1" applyAlignment="1">
      <alignment horizontal="center" wrapText="1"/>
    </xf>
    <xf numFmtId="0" fontId="60" fillId="0" borderId="29" xfId="0" applyFont="1" applyFill="1" applyBorder="1" applyAlignment="1">
      <alignment horizontal="left" vertical="center" wrapText="1"/>
    </xf>
    <xf numFmtId="0" fontId="5" fillId="0" borderId="0" xfId="0" quotePrefix="1" applyFont="1" applyFill="1" applyBorder="1" applyAlignment="1">
      <alignment horizontal="left" vertical="center" wrapText="1"/>
    </xf>
    <xf numFmtId="0" fontId="16" fillId="0" borderId="0" xfId="0" quotePrefix="1" applyFont="1" applyFill="1" applyBorder="1" applyAlignment="1">
      <alignment horizontal="left" vertical="center" wrapText="1"/>
    </xf>
    <xf numFmtId="0" fontId="5" fillId="0" borderId="29" xfId="0" applyFont="1" applyFill="1" applyBorder="1" applyAlignment="1">
      <alignment horizontal="left" vertical="center" wrapText="1"/>
    </xf>
    <xf numFmtId="0" fontId="57" fillId="0" borderId="0" xfId="0" applyFont="1" applyFill="1" applyBorder="1" applyAlignment="1">
      <alignment horizontal="left" vertical="center"/>
    </xf>
    <xf numFmtId="0" fontId="57" fillId="0" borderId="15" xfId="0" applyFont="1" applyFill="1" applyBorder="1" applyAlignment="1">
      <alignment horizontal="left" vertical="center"/>
    </xf>
    <xf numFmtId="0" fontId="48" fillId="0" borderId="0" xfId="0" applyFont="1" applyFill="1" applyBorder="1" applyAlignment="1">
      <alignment horizontal="left" wrapText="1"/>
    </xf>
    <xf numFmtId="0" fontId="48" fillId="0" borderId="15" xfId="0" applyFont="1" applyFill="1" applyBorder="1" applyAlignment="1">
      <alignment horizontal="left" wrapText="1"/>
    </xf>
    <xf numFmtId="0" fontId="18" fillId="0" borderId="0" xfId="0" applyFont="1" applyFill="1" applyBorder="1" applyAlignment="1">
      <alignment horizontal="center" wrapText="1"/>
    </xf>
    <xf numFmtId="0" fontId="4"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15" xfId="0" applyFont="1" applyFill="1" applyBorder="1" applyAlignment="1">
      <alignment horizontal="left" wrapText="1"/>
    </xf>
    <xf numFmtId="0" fontId="4" fillId="0" borderId="0" xfId="0" applyFont="1" applyFill="1" applyBorder="1" applyAlignment="1">
      <alignment horizontal="left" wrapText="1"/>
    </xf>
    <xf numFmtId="0" fontId="4" fillId="0" borderId="15" xfId="0" applyFont="1" applyFill="1" applyBorder="1" applyAlignment="1">
      <alignment horizontal="left" wrapText="1"/>
    </xf>
    <xf numFmtId="0" fontId="0" fillId="0" borderId="15" xfId="0" applyFill="1" applyBorder="1" applyAlignment="1">
      <alignment horizontal="left" wrapText="1"/>
    </xf>
    <xf numFmtId="0" fontId="9" fillId="0" borderId="0" xfId="0" applyFont="1" applyFill="1" applyBorder="1" applyAlignment="1">
      <alignment horizontal="center" wrapText="1"/>
    </xf>
    <xf numFmtId="0" fontId="9" fillId="0" borderId="15" xfId="0" applyFont="1" applyFill="1" applyBorder="1" applyAlignment="1">
      <alignment horizontal="center" wrapText="1"/>
    </xf>
    <xf numFmtId="14" fontId="57" fillId="0" borderId="0" xfId="0" applyNumberFormat="1" applyFont="1" applyFill="1" applyBorder="1" applyAlignment="1">
      <alignment horizontal="left" vertical="center"/>
    </xf>
    <xf numFmtId="0" fontId="24" fillId="0" borderId="15" xfId="0" applyFont="1" applyFill="1" applyBorder="1" applyAlignment="1">
      <alignment horizontal="center"/>
    </xf>
    <xf numFmtId="0" fontId="65" fillId="0" borderId="0" xfId="0" applyFont="1"/>
    <xf numFmtId="0" fontId="67" fillId="0" borderId="20" xfId="1" applyFont="1" applyFill="1" applyBorder="1" applyAlignment="1">
      <alignment horizontal="center" wrapText="1"/>
    </xf>
    <xf numFmtId="0" fontId="67" fillId="0" borderId="8" xfId="1" applyFont="1" applyFill="1" applyBorder="1" applyAlignment="1">
      <alignment horizontal="center" wrapText="1"/>
    </xf>
    <xf numFmtId="14" fontId="67" fillId="0" borderId="0" xfId="1" applyNumberFormat="1" applyFont="1" applyFill="1" applyBorder="1" applyAlignment="1">
      <alignment horizontal="left" wrapText="1"/>
    </xf>
    <xf numFmtId="14" fontId="67" fillId="0" borderId="8" xfId="1" applyNumberFormat="1" applyFont="1" applyFill="1" applyBorder="1" applyAlignment="1">
      <alignment horizontal="left" wrapText="1"/>
    </xf>
    <xf numFmtId="0" fontId="67" fillId="0" borderId="0" xfId="1" applyFont="1" applyFill="1" applyBorder="1" applyAlignment="1">
      <alignment horizontal="center" wrapText="1"/>
    </xf>
    <xf numFmtId="0" fontId="67" fillId="0" borderId="15" xfId="1" applyFont="1" applyFill="1" applyBorder="1" applyAlignment="1">
      <alignment horizontal="center" wrapText="1"/>
    </xf>
    <xf numFmtId="0" fontId="67" fillId="0" borderId="16" xfId="1" applyFont="1" applyFill="1" applyBorder="1" applyAlignment="1">
      <alignment horizontal="center" wrapText="1"/>
    </xf>
    <xf numFmtId="0" fontId="48" fillId="0" borderId="15" xfId="0" applyFont="1" applyFill="1" applyBorder="1" applyAlignment="1">
      <alignment horizontal="center" wrapText="1"/>
    </xf>
    <xf numFmtId="0" fontId="16" fillId="0" borderId="0" xfId="1" applyFont="1" applyFill="1" applyBorder="1" applyAlignment="1">
      <alignment horizontal="left" wrapText="1"/>
    </xf>
    <xf numFmtId="0" fontId="34" fillId="2" borderId="0" xfId="0" applyFont="1" applyFill="1" applyBorder="1" applyAlignment="1">
      <alignment vertical="center" wrapText="1"/>
    </xf>
    <xf numFmtId="0" fontId="24" fillId="0" borderId="15" xfId="1" applyFont="1" applyFill="1" applyBorder="1" applyAlignment="1">
      <alignment horizontal="center" wrapText="1"/>
    </xf>
    <xf numFmtId="0" fontId="24" fillId="0" borderId="0" xfId="1" applyFont="1" applyFill="1" applyBorder="1" applyAlignment="1">
      <alignment horizontal="right" wrapText="1"/>
    </xf>
    <xf numFmtId="0" fontId="24" fillId="0" borderId="15" xfId="1" applyFont="1" applyFill="1" applyBorder="1" applyAlignment="1">
      <alignment horizontal="right" wrapText="1"/>
    </xf>
    <xf numFmtId="0" fontId="5" fillId="0" borderId="11" xfId="1" applyFont="1" applyFill="1" applyBorder="1" applyAlignment="1">
      <alignment horizontal="left" vertical="center" wrapText="1"/>
    </xf>
    <xf numFmtId="0" fontId="24" fillId="0" borderId="0" xfId="1" applyFont="1" applyFill="1" applyBorder="1" applyAlignment="1">
      <alignment horizontal="left" wrapText="1"/>
    </xf>
    <xf numFmtId="0" fontId="24" fillId="0" borderId="15" xfId="1" applyFont="1" applyFill="1" applyBorder="1" applyAlignment="1">
      <alignment horizontal="left" wrapText="1"/>
    </xf>
    <xf numFmtId="0" fontId="16" fillId="0" borderId="0" xfId="1" applyFont="1" applyFill="1" applyBorder="1" applyAlignment="1">
      <alignment horizontal="left" vertical="center" wrapText="1"/>
    </xf>
    <xf numFmtId="0" fontId="16" fillId="0" borderId="0" xfId="1" applyFont="1" applyFill="1" applyBorder="1" applyAlignment="1">
      <alignment horizontal="left" vertical="center"/>
    </xf>
    <xf numFmtId="0" fontId="24" fillId="0" borderId="0" xfId="0" applyFont="1" applyFill="1" applyBorder="1" applyAlignment="1">
      <alignment horizontal="right" wrapText="1"/>
    </xf>
    <xf numFmtId="0" fontId="24" fillId="0" borderId="17" xfId="0" applyFont="1" applyFill="1" applyBorder="1" applyAlignment="1">
      <alignment horizontal="right" wrapText="1"/>
    </xf>
    <xf numFmtId="0" fontId="35" fillId="0" borderId="0" xfId="1" applyFont="1" applyFill="1" applyBorder="1" applyAlignment="1">
      <alignment horizontal="left" vertical="center" wrapText="1"/>
    </xf>
    <xf numFmtId="0" fontId="35" fillId="0" borderId="21" xfId="1" applyFont="1" applyFill="1" applyBorder="1" applyAlignment="1">
      <alignment horizontal="left" vertical="center" wrapText="1"/>
    </xf>
    <xf numFmtId="0" fontId="78" fillId="0" borderId="0" xfId="0" applyFont="1" applyFill="1" applyBorder="1" applyAlignment="1">
      <alignment horizontal="justify" vertical="center"/>
    </xf>
    <xf numFmtId="0" fontId="24" fillId="0" borderId="0" xfId="1" applyFont="1" applyFill="1" applyBorder="1" applyAlignment="1">
      <alignment horizontal="center" wrapText="1"/>
    </xf>
    <xf numFmtId="0" fontId="76" fillId="0" borderId="0" xfId="1" applyFont="1" applyFill="1" applyBorder="1" applyAlignment="1">
      <alignment horizontal="left" vertical="top" wrapText="1"/>
    </xf>
    <xf numFmtId="0" fontId="24" fillId="0" borderId="0" xfId="0" applyFont="1" applyFill="1" applyBorder="1" applyAlignment="1">
      <alignment horizontal="center" wrapText="1"/>
    </xf>
    <xf numFmtId="0" fontId="50" fillId="0" borderId="0" xfId="1" applyFont="1" applyFill="1" applyBorder="1" applyAlignment="1">
      <alignment horizontal="left" vertical="center" wrapText="1"/>
    </xf>
    <xf numFmtId="0" fontId="24" fillId="0" borderId="16" xfId="1" applyFont="1" applyFill="1" applyBorder="1" applyAlignment="1">
      <alignment horizontal="center" wrapText="1"/>
    </xf>
    <xf numFmtId="0" fontId="24" fillId="0" borderId="16" xfId="1" applyFont="1" applyFill="1" applyBorder="1" applyAlignment="1">
      <alignment horizontal="center" vertical="center" wrapText="1"/>
    </xf>
    <xf numFmtId="1" fontId="24" fillId="0" borderId="15" xfId="1" applyNumberFormat="1" applyFont="1" applyFill="1" applyBorder="1" applyAlignment="1">
      <alignment horizontal="center" shrinkToFit="1"/>
    </xf>
    <xf numFmtId="1" fontId="24" fillId="0" borderId="16" xfId="1" applyNumberFormat="1" applyFont="1" applyFill="1" applyBorder="1" applyAlignment="1">
      <alignment horizontal="center" wrapText="1"/>
    </xf>
    <xf numFmtId="1" fontId="24" fillId="0" borderId="16" xfId="1" applyNumberFormat="1" applyFont="1" applyFill="1" applyBorder="1" applyAlignment="1">
      <alignment horizontal="center" vertical="center" wrapText="1"/>
    </xf>
    <xf numFmtId="0" fontId="60"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166" fontId="24" fillId="0" borderId="15" xfId="1" applyNumberFormat="1" applyFont="1" applyFill="1" applyBorder="1" applyAlignment="1">
      <alignment horizontal="center" shrinkToFit="1"/>
    </xf>
    <xf numFmtId="0" fontId="48" fillId="0" borderId="0" xfId="1" applyFont="1" applyFill="1" applyBorder="1" applyAlignment="1">
      <alignment horizontal="left" wrapText="1"/>
    </xf>
    <xf numFmtId="0" fontId="48" fillId="0" borderId="15" xfId="1" applyFont="1" applyFill="1" applyBorder="1" applyAlignment="1">
      <alignment horizontal="left" wrapText="1"/>
    </xf>
    <xf numFmtId="0" fontId="50" fillId="0" borderId="0" xfId="1" applyFont="1" applyFill="1" applyBorder="1" applyAlignment="1">
      <alignment horizontal="left" vertical="center"/>
    </xf>
    <xf numFmtId="0" fontId="78" fillId="0" borderId="0" xfId="0" applyFont="1" applyFill="1" applyBorder="1" applyAlignment="1">
      <alignment horizontal="justify" vertical="center" wrapText="1"/>
    </xf>
    <xf numFmtId="0" fontId="24" fillId="0" borderId="15" xfId="0" applyFont="1" applyFill="1" applyBorder="1" applyAlignment="1">
      <alignment horizontal="right" wrapText="1"/>
    </xf>
    <xf numFmtId="0" fontId="18" fillId="0" borderId="0" xfId="0" applyFont="1" applyFill="1" applyBorder="1" applyAlignment="1">
      <alignment horizontal="right" wrapText="1"/>
    </xf>
    <xf numFmtId="0" fontId="48" fillId="0" borderId="15" xfId="0" applyFont="1" applyFill="1" applyBorder="1" applyAlignment="1">
      <alignment horizontal="right" wrapText="1"/>
    </xf>
    <xf numFmtId="0" fontId="57" fillId="0" borderId="0" xfId="1" applyFont="1" applyFill="1" applyBorder="1" applyAlignment="1">
      <alignment horizontal="left" vertical="center"/>
    </xf>
    <xf numFmtId="0" fontId="57" fillId="0" borderId="15" xfId="1" applyFont="1" applyFill="1" applyBorder="1" applyAlignment="1">
      <alignment horizontal="left" vertical="center"/>
    </xf>
    <xf numFmtId="0" fontId="30" fillId="8" borderId="0" xfId="1" applyFont="1" applyFill="1" applyBorder="1" applyAlignment="1">
      <alignment horizontal="left" vertical="center" wrapText="1"/>
    </xf>
    <xf numFmtId="166" fontId="24" fillId="0" borderId="15" xfId="1" applyNumberFormat="1" applyFont="1" applyFill="1" applyBorder="1" applyAlignment="1">
      <alignment horizontal="center" wrapText="1"/>
    </xf>
    <xf numFmtId="1" fontId="24" fillId="0" borderId="1" xfId="1" applyNumberFormat="1" applyFont="1" applyFill="1" applyBorder="1" applyAlignment="1">
      <alignment horizontal="center" wrapText="1" shrinkToFit="1"/>
    </xf>
    <xf numFmtId="3" fontId="24" fillId="0" borderId="2" xfId="1" applyNumberFormat="1" applyFont="1" applyFill="1" applyBorder="1" applyAlignment="1">
      <alignment horizontal="center" vertical="center" shrinkToFit="1"/>
    </xf>
    <xf numFmtId="0" fontId="16" fillId="0" borderId="13" xfId="1" applyFont="1" applyFill="1" applyBorder="1" applyAlignment="1">
      <alignment horizontal="left" vertical="center" wrapText="1"/>
    </xf>
    <xf numFmtId="1" fontId="24" fillId="0" borderId="16" xfId="1" applyNumberFormat="1" applyFont="1" applyFill="1" applyBorder="1" applyAlignment="1">
      <alignment horizontal="center" shrinkToFit="1"/>
    </xf>
    <xf numFmtId="0" fontId="48" fillId="0" borderId="15" xfId="1" applyFont="1" applyFill="1" applyBorder="1" applyAlignment="1">
      <alignment horizontal="center" wrapText="1"/>
    </xf>
    <xf numFmtId="0" fontId="24" fillId="0" borderId="1" xfId="1" applyFont="1" applyFill="1" applyBorder="1" applyAlignment="1">
      <alignment horizontal="center" wrapText="1"/>
    </xf>
    <xf numFmtId="166" fontId="35" fillId="0" borderId="0" xfId="1" applyNumberFormat="1" applyFont="1" applyFill="1" applyBorder="1" applyAlignment="1">
      <alignment horizontal="left" vertical="center" shrinkToFit="1"/>
    </xf>
    <xf numFmtId="166" fontId="35" fillId="0" borderId="29" xfId="1" applyNumberFormat="1" applyFont="1" applyFill="1" applyBorder="1" applyAlignment="1">
      <alignment horizontal="left" vertical="center" shrinkToFit="1"/>
    </xf>
    <xf numFmtId="166" fontId="35" fillId="0" borderId="27" xfId="1" applyNumberFormat="1" applyFont="1" applyFill="1" applyBorder="1" applyAlignment="1">
      <alignment horizontal="left" vertical="center" shrinkToFit="1"/>
    </xf>
    <xf numFmtId="0" fontId="24" fillId="0" borderId="1" xfId="1" applyFont="1" applyFill="1" applyBorder="1" applyAlignment="1">
      <alignment horizontal="left" wrapText="1"/>
    </xf>
    <xf numFmtId="0" fontId="16" fillId="0" borderId="0" xfId="0" applyFont="1" applyFill="1" applyBorder="1" applyAlignment="1">
      <alignment horizontal="left" vertical="center"/>
    </xf>
    <xf numFmtId="0" fontId="55" fillId="5" borderId="6" xfId="0" applyFont="1" applyFill="1" applyBorder="1" applyAlignment="1">
      <alignment horizontal="left" vertical="center" wrapText="1"/>
    </xf>
    <xf numFmtId="0" fontId="16" fillId="0" borderId="0" xfId="0" applyFont="1" applyFill="1" applyBorder="1" applyAlignment="1">
      <alignment horizontal="left" vertical="top" wrapText="1"/>
    </xf>
    <xf numFmtId="0" fontId="61" fillId="0" borderId="0" xfId="0" applyFont="1" applyFill="1" applyBorder="1" applyAlignment="1">
      <alignment horizontal="left" vertical="center" wrapText="1"/>
    </xf>
    <xf numFmtId="0" fontId="61" fillId="0" borderId="0" xfId="0" applyFont="1" applyFill="1" applyBorder="1" applyAlignment="1">
      <alignment horizontal="left" vertical="center"/>
    </xf>
  </cellXfs>
  <cellStyles count="21">
    <cellStyle name="Comma 111" xfId="14"/>
    <cellStyle name="Comma 2" xfId="7"/>
    <cellStyle name="Comma 2 2" xfId="19"/>
    <cellStyle name="Millares" xfId="15" builtinId="3"/>
    <cellStyle name="Normal" xfId="0" builtinId="0"/>
    <cellStyle name="Normal 10 2" xfId="4"/>
    <cellStyle name="Normal 2" xfId="1"/>
    <cellStyle name="Normal 2 2" xfId="8"/>
    <cellStyle name="Normal 2 2 13" xfId="6"/>
    <cellStyle name="Normal 2 2 13 2" xfId="18"/>
    <cellStyle name="Normal 3" xfId="5"/>
    <cellStyle name="Normal 4" xfId="9"/>
    <cellStyle name="Normal 47" xfId="11"/>
    <cellStyle name="Normal 6" xfId="2"/>
    <cellStyle name="Normal 6 2" xfId="16"/>
    <cellStyle name="Percent 48" xfId="12"/>
    <cellStyle name="Percent 7" xfId="13"/>
    <cellStyle name="Percent 7 2" xfId="20"/>
    <cellStyle name="Porcentaje" xfId="10" builtinId="5"/>
    <cellStyle name="Porcentaje 2 2 2 2" xfId="3"/>
    <cellStyle name="Porcentaje 2 2 2 2 2" xfId="17"/>
  </cellStyles>
  <dxfs count="0"/>
  <tableStyles count="0" defaultTableStyle="TableStyleMedium9" defaultPivotStyle="PivotStyleLight16"/>
  <colors>
    <mruColors>
      <color rgb="FF08467A"/>
      <color rgb="FF666666"/>
      <color rgb="FFBDBDBD"/>
      <color rgb="FFD3D3D3"/>
      <color rgb="FF02A5A5"/>
      <color rgb="FFEAEAEA"/>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19.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29.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39.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49.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59.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69.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79.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4.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5.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6.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7.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8.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89.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9.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90.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91.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92.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93.xml.rels><?xml version="1.0" encoding="UTF-8" standalone="yes"?>
<Relationships xmlns="http://schemas.openxmlformats.org/package/2006/relationships"><Relationship Id="rId1" Type="http://schemas.openxmlformats.org/officeDocument/2006/relationships/hyperlink" Target="#'Index of tables'!A1"/></Relationships>
</file>

<file path=xl/drawings/_rels/drawing94.xml.rels><?xml version="1.0" encoding="UTF-8" standalone="yes"?>
<Relationships xmlns="http://schemas.openxmlformats.org/package/2006/relationships"><Relationship Id="rId1" Type="http://schemas.openxmlformats.org/officeDocument/2006/relationships/hyperlink" Target="#'Index of tables'!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4"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4"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4"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2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4"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4"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3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4"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4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4"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5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6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7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4"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8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3"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9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9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9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9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drawings/drawing9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432000</xdr:colOff>
      <xdr:row>2</xdr:row>
      <xdr:rowOff>25413</xdr:rowOff>
    </xdr:to>
    <xdr:sp macro="" textlink="">
      <xdr:nvSpPr>
        <xdr:cNvPr id="2" name="Freeform 152">
          <a:hlinkClick xmlns:r="http://schemas.openxmlformats.org/officeDocument/2006/relationships" r:id="rId1"/>
        </xdr:cNvPr>
        <xdr:cNvSpPr>
          <a:spLocks noEditPoints="1"/>
        </xdr:cNvSpPr>
      </xdr:nvSpPr>
      <xdr:spPr bwMode="auto">
        <a:xfrm>
          <a:off x="0" y="0"/>
          <a:ext cx="432000" cy="375933"/>
        </a:xfrm>
        <a:custGeom>
          <a:avLst/>
          <a:gdLst>
            <a:gd name="T0" fmla="*/ 120 w 1040"/>
            <a:gd name="T1" fmla="*/ 560 h 920"/>
            <a:gd name="T2" fmla="*/ 120 w 1040"/>
            <a:gd name="T3" fmla="*/ 880 h 920"/>
            <a:gd name="T4" fmla="*/ 160 w 1040"/>
            <a:gd name="T5" fmla="*/ 920 h 920"/>
            <a:gd name="T6" fmla="*/ 520 w 1040"/>
            <a:gd name="T7" fmla="*/ 920 h 920"/>
            <a:gd name="T8" fmla="*/ 520 w 1040"/>
            <a:gd name="T9" fmla="*/ 600 h 920"/>
            <a:gd name="T10" fmla="*/ 760 w 1040"/>
            <a:gd name="T11" fmla="*/ 600 h 920"/>
            <a:gd name="T12" fmla="*/ 760 w 1040"/>
            <a:gd name="T13" fmla="*/ 920 h 920"/>
            <a:gd name="T14" fmla="*/ 880 w 1040"/>
            <a:gd name="T15" fmla="*/ 920 h 920"/>
            <a:gd name="T16" fmla="*/ 920 w 1040"/>
            <a:gd name="T17" fmla="*/ 880 h 920"/>
            <a:gd name="T18" fmla="*/ 920 w 1040"/>
            <a:gd name="T19" fmla="*/ 560 h 920"/>
            <a:gd name="T20" fmla="*/ 520 w 1040"/>
            <a:gd name="T21" fmla="*/ 240 h 920"/>
            <a:gd name="T22" fmla="*/ 120 w 1040"/>
            <a:gd name="T23" fmla="*/ 560 h 920"/>
            <a:gd name="T24" fmla="*/ 360 w 1040"/>
            <a:gd name="T25" fmla="*/ 720 h 920"/>
            <a:gd name="T26" fmla="*/ 240 w 1040"/>
            <a:gd name="T27" fmla="*/ 720 h 920"/>
            <a:gd name="T28" fmla="*/ 240 w 1040"/>
            <a:gd name="T29" fmla="*/ 640 h 920"/>
            <a:gd name="T30" fmla="*/ 440 w 1040"/>
            <a:gd name="T31" fmla="*/ 640 h 920"/>
            <a:gd name="T32" fmla="*/ 360 w 1040"/>
            <a:gd name="T33" fmla="*/ 720 h 920"/>
            <a:gd name="T34" fmla="*/ 520 w 1040"/>
            <a:gd name="T35" fmla="*/ 0 h 920"/>
            <a:gd name="T36" fmla="*/ 0 w 1040"/>
            <a:gd name="T37" fmla="*/ 440 h 920"/>
            <a:gd name="T38" fmla="*/ 80 w 1040"/>
            <a:gd name="T39" fmla="*/ 520 h 920"/>
            <a:gd name="T40" fmla="*/ 520 w 1040"/>
            <a:gd name="T41" fmla="*/ 160 h 920"/>
            <a:gd name="T42" fmla="*/ 960 w 1040"/>
            <a:gd name="T43" fmla="*/ 520 h 920"/>
            <a:gd name="T44" fmla="*/ 1040 w 1040"/>
            <a:gd name="T45" fmla="*/ 440 h 920"/>
            <a:gd name="T46" fmla="*/ 520 w 1040"/>
            <a:gd name="T47" fmla="*/ 0 h 9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040" h="920">
              <a:moveTo>
                <a:pt x="120" y="560"/>
              </a:moveTo>
              <a:cubicBezTo>
                <a:pt x="120" y="880"/>
                <a:pt x="120" y="880"/>
                <a:pt x="120" y="880"/>
              </a:cubicBezTo>
              <a:cubicBezTo>
                <a:pt x="120" y="902"/>
                <a:pt x="138" y="920"/>
                <a:pt x="160" y="920"/>
              </a:cubicBezTo>
              <a:cubicBezTo>
                <a:pt x="520" y="920"/>
                <a:pt x="520" y="920"/>
                <a:pt x="520" y="920"/>
              </a:cubicBezTo>
              <a:cubicBezTo>
                <a:pt x="520" y="600"/>
                <a:pt x="520" y="600"/>
                <a:pt x="520" y="600"/>
              </a:cubicBezTo>
              <a:cubicBezTo>
                <a:pt x="760" y="600"/>
                <a:pt x="760" y="600"/>
                <a:pt x="760" y="600"/>
              </a:cubicBezTo>
              <a:cubicBezTo>
                <a:pt x="760" y="920"/>
                <a:pt x="760" y="920"/>
                <a:pt x="760" y="920"/>
              </a:cubicBezTo>
              <a:cubicBezTo>
                <a:pt x="880" y="920"/>
                <a:pt x="880" y="920"/>
                <a:pt x="880" y="920"/>
              </a:cubicBezTo>
              <a:cubicBezTo>
                <a:pt x="902" y="920"/>
                <a:pt x="920" y="902"/>
                <a:pt x="920" y="880"/>
              </a:cubicBezTo>
              <a:cubicBezTo>
                <a:pt x="920" y="560"/>
                <a:pt x="920" y="560"/>
                <a:pt x="920" y="560"/>
              </a:cubicBezTo>
              <a:cubicBezTo>
                <a:pt x="520" y="240"/>
                <a:pt x="520" y="240"/>
                <a:pt x="520" y="240"/>
              </a:cubicBezTo>
              <a:lnTo>
                <a:pt x="120" y="560"/>
              </a:lnTo>
              <a:close/>
              <a:moveTo>
                <a:pt x="360" y="720"/>
              </a:moveTo>
              <a:cubicBezTo>
                <a:pt x="240" y="720"/>
                <a:pt x="240" y="720"/>
                <a:pt x="240" y="720"/>
              </a:cubicBezTo>
              <a:cubicBezTo>
                <a:pt x="240" y="640"/>
                <a:pt x="240" y="640"/>
                <a:pt x="240" y="640"/>
              </a:cubicBezTo>
              <a:cubicBezTo>
                <a:pt x="440" y="640"/>
                <a:pt x="440" y="640"/>
                <a:pt x="440" y="640"/>
              </a:cubicBezTo>
              <a:lnTo>
                <a:pt x="360" y="720"/>
              </a:lnTo>
              <a:close/>
              <a:moveTo>
                <a:pt x="520" y="0"/>
              </a:moveTo>
              <a:cubicBezTo>
                <a:pt x="0" y="440"/>
                <a:pt x="0" y="440"/>
                <a:pt x="0" y="440"/>
              </a:cubicBezTo>
              <a:cubicBezTo>
                <a:pt x="80" y="520"/>
                <a:pt x="80" y="520"/>
                <a:pt x="80" y="520"/>
              </a:cubicBezTo>
              <a:cubicBezTo>
                <a:pt x="520" y="160"/>
                <a:pt x="520" y="160"/>
                <a:pt x="520" y="160"/>
              </a:cubicBezTo>
              <a:cubicBezTo>
                <a:pt x="960" y="520"/>
                <a:pt x="960" y="520"/>
                <a:pt x="960" y="520"/>
              </a:cubicBezTo>
              <a:cubicBezTo>
                <a:pt x="1040" y="440"/>
                <a:pt x="1040" y="440"/>
                <a:pt x="1040" y="440"/>
              </a:cubicBezTo>
              <a:lnTo>
                <a:pt x="520" y="0"/>
              </a:lnTo>
              <a:close/>
            </a:path>
          </a:pathLst>
        </a:custGeom>
        <a:solidFill>
          <a:schemeClr val="accent1"/>
        </a:solidFill>
        <a:ln>
          <a:noFill/>
        </a:ln>
        <a:extLst/>
      </xdr:spPr>
      <xdr:txBody>
        <a:bodyPr vert="horz" wrap="square" lIns="91440" tIns="45720" rIns="91440" bIns="4572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ES"/>
        </a:p>
      </xdr:txBody>
    </xdr:sp>
    <xdr:clientData/>
  </xdr:twoCellAnchor>
</xdr:wsDr>
</file>

<file path=xl/theme/theme1.xml><?xml version="1.0" encoding="utf-8"?>
<a:theme xmlns:a="http://schemas.openxmlformats.org/drawingml/2006/main" name="Tema de Office">
  <a:themeElements>
    <a:clrScheme name="Coronita">
      <a:dk1>
        <a:srgbClr val="004481"/>
      </a:dk1>
      <a:lt1>
        <a:srgbClr val="FFFFFF"/>
      </a:lt1>
      <a:dk2>
        <a:srgbClr val="1464A5"/>
      </a:dk2>
      <a:lt2>
        <a:srgbClr val="121212"/>
      </a:lt2>
      <a:accent1>
        <a:srgbClr val="1973B8"/>
      </a:accent1>
      <a:accent2>
        <a:srgbClr val="5BBEFF"/>
      </a:accent2>
      <a:accent3>
        <a:srgbClr val="2DCCCD"/>
      </a:accent3>
      <a:accent4>
        <a:srgbClr val="072146"/>
      </a:accent4>
      <a:accent5>
        <a:srgbClr val="D8BE75"/>
      </a:accent5>
      <a:accent6>
        <a:srgbClr val="F7893B"/>
      </a:accent6>
      <a:hlink>
        <a:srgbClr val="004481"/>
      </a:hlink>
      <a:folHlink>
        <a:srgbClr val="072146"/>
      </a:folHlink>
    </a:clrScheme>
    <a:fontScheme name="Coronita">
      <a:majorFont>
        <a:latin typeface="BBVABentonSans"/>
        <a:ea typeface=""/>
        <a:cs typeface=""/>
      </a:majorFont>
      <a:minorFont>
        <a:latin typeface="BBVABentonSans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0.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21.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22.bin"/></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100"/>
  <sheetViews>
    <sheetView showGridLines="0" tabSelected="1" workbookViewId="0">
      <selection activeCell="B2" sqref="B2:C2"/>
    </sheetView>
  </sheetViews>
  <sheetFormatPr baseColWidth="10" defaultColWidth="11.5" defaultRowHeight="15.75" x14ac:dyDescent="0.25"/>
  <cols>
    <col min="1" max="1" width="11.5" style="60"/>
    <col min="2" max="2" width="11.5" style="462"/>
    <col min="3" max="3" width="133" style="461" customWidth="1"/>
    <col min="4" max="16384" width="11.5" style="60"/>
  </cols>
  <sheetData>
    <row r="2" spans="2:3" ht="20.25" x14ac:dyDescent="0.3">
      <c r="B2" s="1101" t="s">
        <v>588</v>
      </c>
      <c r="C2" s="1101"/>
    </row>
    <row r="4" spans="2:3" x14ac:dyDescent="0.25">
      <c r="B4" s="459" t="s">
        <v>260</v>
      </c>
      <c r="C4" s="460" t="s">
        <v>261</v>
      </c>
    </row>
    <row r="5" spans="2:3" x14ac:dyDescent="0.25">
      <c r="B5" s="459" t="s">
        <v>262</v>
      </c>
      <c r="C5" s="460" t="s">
        <v>1289</v>
      </c>
    </row>
    <row r="6" spans="2:3" ht="25.5" x14ac:dyDescent="0.25">
      <c r="B6" s="459" t="s">
        <v>264</v>
      </c>
      <c r="C6" s="460" t="s">
        <v>265</v>
      </c>
    </row>
    <row r="7" spans="2:3" x14ac:dyDescent="0.25">
      <c r="B7" s="459" t="s">
        <v>266</v>
      </c>
      <c r="C7" s="460" t="s">
        <v>267</v>
      </c>
    </row>
    <row r="8" spans="2:3" x14ac:dyDescent="0.25">
      <c r="B8" s="459" t="s">
        <v>268</v>
      </c>
      <c r="C8" s="460" t="s">
        <v>1505</v>
      </c>
    </row>
    <row r="9" spans="2:3" x14ac:dyDescent="0.25">
      <c r="B9" s="459" t="s">
        <v>269</v>
      </c>
      <c r="C9" s="460" t="s">
        <v>1507</v>
      </c>
    </row>
    <row r="10" spans="2:3" x14ac:dyDescent="0.25">
      <c r="B10" s="459" t="s">
        <v>270</v>
      </c>
      <c r="C10" s="460" t="s">
        <v>263</v>
      </c>
    </row>
    <row r="11" spans="2:3" ht="25.5" x14ac:dyDescent="0.25">
      <c r="B11" s="67" t="s">
        <v>271</v>
      </c>
      <c r="C11" s="460" t="s">
        <v>1508</v>
      </c>
    </row>
    <row r="12" spans="2:3" x14ac:dyDescent="0.25">
      <c r="B12" s="459" t="s">
        <v>273</v>
      </c>
      <c r="C12" s="460" t="s">
        <v>272</v>
      </c>
    </row>
    <row r="13" spans="2:3" x14ac:dyDescent="0.25">
      <c r="B13" s="459" t="s">
        <v>275</v>
      </c>
      <c r="C13" s="460" t="s">
        <v>274</v>
      </c>
    </row>
    <row r="14" spans="2:3" x14ac:dyDescent="0.25">
      <c r="B14" s="459" t="s">
        <v>277</v>
      </c>
      <c r="C14" s="460" t="s">
        <v>276</v>
      </c>
    </row>
    <row r="15" spans="2:3" x14ac:dyDescent="0.25">
      <c r="B15" s="459" t="s">
        <v>278</v>
      </c>
      <c r="C15" s="460" t="s">
        <v>1509</v>
      </c>
    </row>
    <row r="16" spans="2:3" x14ac:dyDescent="0.25">
      <c r="B16" s="459" t="s">
        <v>279</v>
      </c>
      <c r="C16" s="460" t="s">
        <v>1510</v>
      </c>
    </row>
    <row r="17" spans="2:3" x14ac:dyDescent="0.25">
      <c r="B17" s="459" t="s">
        <v>280</v>
      </c>
      <c r="C17" s="460" t="s">
        <v>1511</v>
      </c>
    </row>
    <row r="18" spans="2:3" x14ac:dyDescent="0.25">
      <c r="B18" s="459" t="s">
        <v>281</v>
      </c>
      <c r="C18" s="460" t="s">
        <v>1512</v>
      </c>
    </row>
    <row r="19" spans="2:3" x14ac:dyDescent="0.25">
      <c r="B19" s="459" t="s">
        <v>282</v>
      </c>
      <c r="C19" s="460" t="s">
        <v>1513</v>
      </c>
    </row>
    <row r="20" spans="2:3" x14ac:dyDescent="0.25">
      <c r="B20" s="459" t="s">
        <v>283</v>
      </c>
      <c r="C20" s="460" t="s">
        <v>1514</v>
      </c>
    </row>
    <row r="21" spans="2:3" x14ac:dyDescent="0.25">
      <c r="B21" s="459" t="s">
        <v>284</v>
      </c>
      <c r="C21" s="460" t="s">
        <v>1515</v>
      </c>
    </row>
    <row r="22" spans="2:3" x14ac:dyDescent="0.25">
      <c r="B22" s="459" t="s">
        <v>286</v>
      </c>
      <c r="C22" s="460" t="s">
        <v>285</v>
      </c>
    </row>
    <row r="23" spans="2:3" x14ac:dyDescent="0.25">
      <c r="B23" s="459" t="s">
        <v>287</v>
      </c>
      <c r="C23" s="460" t="s">
        <v>288</v>
      </c>
    </row>
    <row r="24" spans="2:3" x14ac:dyDescent="0.25">
      <c r="B24" s="459" t="s">
        <v>289</v>
      </c>
      <c r="C24" s="460" t="s">
        <v>290</v>
      </c>
    </row>
    <row r="25" spans="2:3" x14ac:dyDescent="0.25">
      <c r="B25" s="459" t="s">
        <v>291</v>
      </c>
      <c r="C25" s="460" t="s">
        <v>1532</v>
      </c>
    </row>
    <row r="26" spans="2:3" x14ac:dyDescent="0.25">
      <c r="B26" s="459" t="s">
        <v>292</v>
      </c>
      <c r="C26" s="460" t="s">
        <v>1529</v>
      </c>
    </row>
    <row r="27" spans="2:3" x14ac:dyDescent="0.25">
      <c r="B27" s="459" t="s">
        <v>293</v>
      </c>
      <c r="C27" s="460" t="s">
        <v>294</v>
      </c>
    </row>
    <row r="28" spans="2:3" x14ac:dyDescent="0.25">
      <c r="B28" s="459" t="s">
        <v>295</v>
      </c>
      <c r="C28" s="460" t="s">
        <v>1534</v>
      </c>
    </row>
    <row r="29" spans="2:3" x14ac:dyDescent="0.25">
      <c r="B29" s="459" t="s">
        <v>296</v>
      </c>
      <c r="C29" s="460" t="s">
        <v>297</v>
      </c>
    </row>
    <row r="30" spans="2:3" x14ac:dyDescent="0.25">
      <c r="B30" s="459" t="s">
        <v>298</v>
      </c>
      <c r="C30" s="460" t="s">
        <v>1544</v>
      </c>
    </row>
    <row r="31" spans="2:3" x14ac:dyDescent="0.25">
      <c r="B31" s="459" t="s">
        <v>299</v>
      </c>
      <c r="C31" s="460" t="s">
        <v>301</v>
      </c>
    </row>
    <row r="32" spans="2:3" x14ac:dyDescent="0.25">
      <c r="B32" s="459" t="s">
        <v>300</v>
      </c>
      <c r="C32" s="460" t="s">
        <v>303</v>
      </c>
    </row>
    <row r="33" spans="2:3" x14ac:dyDescent="0.25">
      <c r="B33" s="459" t="s">
        <v>302</v>
      </c>
      <c r="C33" s="460" t="s">
        <v>305</v>
      </c>
    </row>
    <row r="34" spans="2:3" x14ac:dyDescent="0.25">
      <c r="B34" s="459" t="s">
        <v>304</v>
      </c>
      <c r="C34" s="460" t="s">
        <v>1535</v>
      </c>
    </row>
    <row r="35" spans="2:3" x14ac:dyDescent="0.25">
      <c r="B35" s="459" t="s">
        <v>306</v>
      </c>
      <c r="C35" s="460" t="s">
        <v>309</v>
      </c>
    </row>
    <row r="36" spans="2:3" x14ac:dyDescent="0.25">
      <c r="B36" s="459" t="s">
        <v>307</v>
      </c>
      <c r="C36" s="460" t="s">
        <v>311</v>
      </c>
    </row>
    <row r="37" spans="2:3" x14ac:dyDescent="0.25">
      <c r="B37" s="459" t="s">
        <v>308</v>
      </c>
      <c r="C37" s="460" t="s">
        <v>1545</v>
      </c>
    </row>
    <row r="38" spans="2:3" x14ac:dyDescent="0.25">
      <c r="B38" s="459" t="s">
        <v>310</v>
      </c>
      <c r="C38" s="460" t="s">
        <v>316</v>
      </c>
    </row>
    <row r="39" spans="2:3" x14ac:dyDescent="0.25">
      <c r="B39" s="459" t="s">
        <v>312</v>
      </c>
      <c r="C39" s="460" t="s">
        <v>318</v>
      </c>
    </row>
    <row r="40" spans="2:3" x14ac:dyDescent="0.25">
      <c r="B40" s="459" t="s">
        <v>313</v>
      </c>
      <c r="C40" s="460" t="s">
        <v>320</v>
      </c>
    </row>
    <row r="41" spans="2:3" x14ac:dyDescent="0.25">
      <c r="B41" s="459" t="s">
        <v>314</v>
      </c>
      <c r="C41" s="460" t="s">
        <v>322</v>
      </c>
    </row>
    <row r="42" spans="2:3" x14ac:dyDescent="0.25">
      <c r="B42" s="459" t="s">
        <v>315</v>
      </c>
      <c r="C42" s="460" t="s">
        <v>324</v>
      </c>
    </row>
    <row r="43" spans="2:3" x14ac:dyDescent="0.25">
      <c r="B43" s="459" t="s">
        <v>317</v>
      </c>
      <c r="C43" s="460" t="s">
        <v>326</v>
      </c>
    </row>
    <row r="44" spans="2:3" x14ac:dyDescent="0.25">
      <c r="B44" s="459" t="s">
        <v>319</v>
      </c>
      <c r="C44" s="460" t="s">
        <v>328</v>
      </c>
    </row>
    <row r="45" spans="2:3" x14ac:dyDescent="0.25">
      <c r="B45" s="459" t="s">
        <v>321</v>
      </c>
      <c r="C45" s="460" t="s">
        <v>330</v>
      </c>
    </row>
    <row r="46" spans="2:3" x14ac:dyDescent="0.25">
      <c r="B46" s="459" t="s">
        <v>323</v>
      </c>
      <c r="C46" s="460" t="s">
        <v>332</v>
      </c>
    </row>
    <row r="47" spans="2:3" x14ac:dyDescent="0.25">
      <c r="B47" s="459" t="s">
        <v>325</v>
      </c>
      <c r="C47" s="460" t="s">
        <v>334</v>
      </c>
    </row>
    <row r="48" spans="2:3" x14ac:dyDescent="0.25">
      <c r="B48" s="459" t="s">
        <v>327</v>
      </c>
      <c r="C48" s="460" t="s">
        <v>1536</v>
      </c>
    </row>
    <row r="49" spans="2:3" ht="25.5" x14ac:dyDescent="0.25">
      <c r="B49" s="459" t="s">
        <v>329</v>
      </c>
      <c r="C49" s="460" t="s">
        <v>1540</v>
      </c>
    </row>
    <row r="50" spans="2:3" ht="25.5" x14ac:dyDescent="0.25">
      <c r="B50" s="459" t="s">
        <v>331</v>
      </c>
      <c r="C50" s="460" t="s">
        <v>1538</v>
      </c>
    </row>
    <row r="51" spans="2:3" x14ac:dyDescent="0.25">
      <c r="B51" s="459" t="s">
        <v>333</v>
      </c>
      <c r="C51" s="460" t="s">
        <v>340</v>
      </c>
    </row>
    <row r="52" spans="2:3" ht="25.5" x14ac:dyDescent="0.25">
      <c r="B52" s="459" t="s">
        <v>335</v>
      </c>
      <c r="C52" s="460" t="s">
        <v>342</v>
      </c>
    </row>
    <row r="53" spans="2:3" x14ac:dyDescent="0.25">
      <c r="B53" s="459" t="s">
        <v>336</v>
      </c>
      <c r="C53" s="460" t="s">
        <v>344</v>
      </c>
    </row>
    <row r="54" spans="2:3" x14ac:dyDescent="0.25">
      <c r="B54" s="459" t="s">
        <v>337</v>
      </c>
      <c r="C54" s="460" t="s">
        <v>346</v>
      </c>
    </row>
    <row r="55" spans="2:3" x14ac:dyDescent="0.25">
      <c r="B55" s="459" t="s">
        <v>338</v>
      </c>
      <c r="C55" s="460" t="s">
        <v>1301</v>
      </c>
    </row>
    <row r="56" spans="2:3" x14ac:dyDescent="0.25">
      <c r="B56" s="459" t="s">
        <v>339</v>
      </c>
      <c r="C56" s="460" t="s">
        <v>349</v>
      </c>
    </row>
    <row r="57" spans="2:3" x14ac:dyDescent="0.25">
      <c r="B57" s="459" t="s">
        <v>341</v>
      </c>
      <c r="C57" s="460" t="s">
        <v>351</v>
      </c>
    </row>
    <row r="58" spans="2:3" x14ac:dyDescent="0.25">
      <c r="B58" s="459" t="s">
        <v>343</v>
      </c>
      <c r="C58" s="460" t="s">
        <v>1499</v>
      </c>
    </row>
    <row r="59" spans="2:3" x14ac:dyDescent="0.25">
      <c r="B59" s="459" t="s">
        <v>345</v>
      </c>
      <c r="C59" s="460" t="s">
        <v>353</v>
      </c>
    </row>
    <row r="60" spans="2:3" x14ac:dyDescent="0.25">
      <c r="B60" s="459" t="s">
        <v>347</v>
      </c>
      <c r="C60" s="460" t="s">
        <v>355</v>
      </c>
    </row>
    <row r="61" spans="2:3" x14ac:dyDescent="0.25">
      <c r="B61" s="459" t="s">
        <v>348</v>
      </c>
      <c r="C61" s="460" t="s">
        <v>357</v>
      </c>
    </row>
    <row r="62" spans="2:3" x14ac:dyDescent="0.25">
      <c r="B62" s="459" t="s">
        <v>350</v>
      </c>
      <c r="C62" s="460" t="s">
        <v>359</v>
      </c>
    </row>
    <row r="63" spans="2:3" x14ac:dyDescent="0.25">
      <c r="B63" s="459" t="s">
        <v>352</v>
      </c>
      <c r="C63" s="460" t="s">
        <v>361</v>
      </c>
    </row>
    <row r="64" spans="2:3" x14ac:dyDescent="0.25">
      <c r="B64" s="459" t="s">
        <v>354</v>
      </c>
      <c r="C64" s="460" t="s">
        <v>363</v>
      </c>
    </row>
    <row r="65" spans="2:3" x14ac:dyDescent="0.25">
      <c r="B65" s="459" t="s">
        <v>356</v>
      </c>
      <c r="C65" s="460" t="s">
        <v>365</v>
      </c>
    </row>
    <row r="66" spans="2:3" x14ac:dyDescent="0.25">
      <c r="B66" s="459" t="s">
        <v>358</v>
      </c>
      <c r="C66" s="460" t="s">
        <v>367</v>
      </c>
    </row>
    <row r="67" spans="2:3" x14ac:dyDescent="0.25">
      <c r="B67" s="459" t="s">
        <v>360</v>
      </c>
      <c r="C67" s="460" t="s">
        <v>369</v>
      </c>
    </row>
    <row r="68" spans="2:3" x14ac:dyDescent="0.25">
      <c r="B68" s="459" t="s">
        <v>362</v>
      </c>
      <c r="C68" s="460" t="s">
        <v>371</v>
      </c>
    </row>
    <row r="69" spans="2:3" x14ac:dyDescent="0.25">
      <c r="B69" s="459" t="s">
        <v>364</v>
      </c>
      <c r="C69" s="460" t="s">
        <v>373</v>
      </c>
    </row>
    <row r="70" spans="2:3" x14ac:dyDescent="0.25">
      <c r="B70" s="459" t="s">
        <v>366</v>
      </c>
      <c r="C70" s="460" t="s">
        <v>375</v>
      </c>
    </row>
    <row r="71" spans="2:3" x14ac:dyDescent="0.25">
      <c r="B71" s="459" t="s">
        <v>368</v>
      </c>
      <c r="C71" s="460" t="s">
        <v>377</v>
      </c>
    </row>
    <row r="72" spans="2:3" x14ac:dyDescent="0.25">
      <c r="B72" s="459" t="s">
        <v>370</v>
      </c>
      <c r="C72" s="460" t="s">
        <v>379</v>
      </c>
    </row>
    <row r="73" spans="2:3" x14ac:dyDescent="0.25">
      <c r="B73" s="459" t="s">
        <v>372</v>
      </c>
      <c r="C73" s="460" t="s">
        <v>1101</v>
      </c>
    </row>
    <row r="74" spans="2:3" x14ac:dyDescent="0.25">
      <c r="B74" s="459" t="s">
        <v>374</v>
      </c>
      <c r="C74" s="460" t="s">
        <v>382</v>
      </c>
    </row>
    <row r="75" spans="2:3" x14ac:dyDescent="0.25">
      <c r="B75" s="459" t="s">
        <v>376</v>
      </c>
      <c r="C75" s="460" t="s">
        <v>384</v>
      </c>
    </row>
    <row r="76" spans="2:3" x14ac:dyDescent="0.25">
      <c r="B76" s="459" t="s">
        <v>378</v>
      </c>
      <c r="C76" s="460" t="s">
        <v>386</v>
      </c>
    </row>
    <row r="77" spans="2:3" x14ac:dyDescent="0.25">
      <c r="B77" s="459" t="s">
        <v>380</v>
      </c>
      <c r="C77" s="460" t="s">
        <v>388</v>
      </c>
    </row>
    <row r="78" spans="2:3" x14ac:dyDescent="0.25">
      <c r="B78" s="459" t="s">
        <v>381</v>
      </c>
      <c r="C78" s="460" t="s">
        <v>390</v>
      </c>
    </row>
    <row r="79" spans="2:3" x14ac:dyDescent="0.25">
      <c r="B79" s="459" t="s">
        <v>383</v>
      </c>
      <c r="C79" s="460" t="s">
        <v>392</v>
      </c>
    </row>
    <row r="80" spans="2:3" x14ac:dyDescent="0.25">
      <c r="B80" s="459" t="s">
        <v>385</v>
      </c>
      <c r="C80" s="460" t="s">
        <v>394</v>
      </c>
    </row>
    <row r="81" spans="2:3" x14ac:dyDescent="0.25">
      <c r="B81" s="459" t="s">
        <v>387</v>
      </c>
      <c r="C81" s="460" t="s">
        <v>1680</v>
      </c>
    </row>
    <row r="82" spans="2:3" x14ac:dyDescent="0.25">
      <c r="B82" s="459" t="s">
        <v>389</v>
      </c>
      <c r="C82" s="460" t="s">
        <v>1300</v>
      </c>
    </row>
    <row r="83" spans="2:3" x14ac:dyDescent="0.25">
      <c r="B83" s="459" t="s">
        <v>391</v>
      </c>
      <c r="C83" s="460" t="s">
        <v>869</v>
      </c>
    </row>
    <row r="84" spans="2:3" x14ac:dyDescent="0.25">
      <c r="B84" s="459" t="s">
        <v>393</v>
      </c>
      <c r="C84" s="460" t="s">
        <v>399</v>
      </c>
    </row>
    <row r="85" spans="2:3" x14ac:dyDescent="0.25">
      <c r="B85" s="459" t="s">
        <v>395</v>
      </c>
      <c r="C85" s="460" t="s">
        <v>1266</v>
      </c>
    </row>
    <row r="86" spans="2:3" x14ac:dyDescent="0.25">
      <c r="B86" s="459" t="s">
        <v>396</v>
      </c>
      <c r="C86" s="460" t="s">
        <v>402</v>
      </c>
    </row>
    <row r="87" spans="2:3" x14ac:dyDescent="0.25">
      <c r="B87" s="459" t="s">
        <v>397</v>
      </c>
      <c r="C87" s="460" t="s">
        <v>404</v>
      </c>
    </row>
    <row r="88" spans="2:3" x14ac:dyDescent="0.25">
      <c r="B88" s="459" t="s">
        <v>398</v>
      </c>
      <c r="C88" s="460" t="s">
        <v>414</v>
      </c>
    </row>
    <row r="89" spans="2:3" x14ac:dyDescent="0.25">
      <c r="B89" s="459" t="s">
        <v>400</v>
      </c>
      <c r="C89" s="460" t="s">
        <v>408</v>
      </c>
    </row>
    <row r="90" spans="2:3" x14ac:dyDescent="0.25">
      <c r="B90" s="459" t="s">
        <v>401</v>
      </c>
      <c r="C90" s="460" t="s">
        <v>1542</v>
      </c>
    </row>
    <row r="91" spans="2:3" x14ac:dyDescent="0.25">
      <c r="B91" s="459" t="s">
        <v>403</v>
      </c>
      <c r="C91" s="460" t="s">
        <v>411</v>
      </c>
    </row>
    <row r="92" spans="2:3" x14ac:dyDescent="0.25">
      <c r="B92" s="459" t="s">
        <v>405</v>
      </c>
      <c r="C92" s="460" t="s">
        <v>413</v>
      </c>
    </row>
    <row r="93" spans="2:3" x14ac:dyDescent="0.25">
      <c r="B93" s="459" t="s">
        <v>406</v>
      </c>
      <c r="C93" s="460" t="s">
        <v>1635</v>
      </c>
    </row>
    <row r="94" spans="2:3" x14ac:dyDescent="0.25">
      <c r="B94" s="459" t="s">
        <v>407</v>
      </c>
      <c r="C94" s="460" t="s">
        <v>1065</v>
      </c>
    </row>
    <row r="95" spans="2:3" x14ac:dyDescent="0.25">
      <c r="B95" s="459" t="s">
        <v>409</v>
      </c>
      <c r="C95" s="460" t="s">
        <v>1636</v>
      </c>
    </row>
    <row r="96" spans="2:3" x14ac:dyDescent="0.25">
      <c r="B96" s="459" t="s">
        <v>410</v>
      </c>
      <c r="C96" s="460" t="s">
        <v>1637</v>
      </c>
    </row>
    <row r="97" spans="2:3" x14ac:dyDescent="0.25">
      <c r="B97" s="459" t="s">
        <v>412</v>
      </c>
      <c r="C97" s="460" t="s">
        <v>1547</v>
      </c>
    </row>
    <row r="98" spans="2:3" x14ac:dyDescent="0.25">
      <c r="B98" s="459"/>
    </row>
    <row r="99" spans="2:3" x14ac:dyDescent="0.25">
      <c r="B99" s="459"/>
    </row>
    <row r="100" spans="2:3" x14ac:dyDescent="0.25">
      <c r="B100" s="459"/>
    </row>
  </sheetData>
  <mergeCells count="1">
    <mergeCell ref="B2:C2"/>
  </mergeCells>
  <hyperlinks>
    <hyperlink ref="C4" location="'Table 1'!A1" display="Geographical breakdown of relevant credit exposures for the calculation of the countercyclical capital buffer "/>
    <hyperlink ref="C5" location="'Table 2'!A1" display="CC2 - Reconciliation of the regulatory capital with Public Balance Sheet"/>
    <hyperlink ref="C6" location="'Table 3'!A1" display="EU LI1 - Differences between the accounting and regulatory scopes of consolidation and the mapping of the financial statements categories with regulatory risk categories "/>
    <hyperlink ref="C7" location="'Table 4'!A1" display="EU LI2 - Main sources of the differences between regulatory original exposure amounts and carrying values in financial statements "/>
    <hyperlink ref="C8" location="'Table 5'!A1" display="Credit and Counterparty Credit Risk headings of the Public Balance Sheet for EO, EAD and RWAs "/>
    <hyperlink ref="C9" location="'Table 6'!A1" display="Amount of capital "/>
    <hyperlink ref="C10" location="'Table 7'!A1" display="Reconciliation of the Public Balance Sheet from the accounting perimeter to the regulatory perimeter "/>
    <hyperlink ref="C12" location="'Table 9'!A1" display="EU OV1 Overview of RWAs "/>
    <hyperlink ref="C13" location="'Table 10'!A1" display="Capital requirements by risk type and exposure class "/>
    <hyperlink ref="C14" location="'Table 11'!A1" display="Credit Risk exposure "/>
    <hyperlink ref="C15" location="'Table 12'!A1" display="EU CRB-B – Total and average net amount of exposures (includes counterparty credit risk)"/>
    <hyperlink ref="C16" location="'Table 13'!A1" display="EU CRB-C – Geographical breakdown of exposures (includes counterparty credit risk)"/>
    <hyperlink ref="C17" location="'Table 14'!A1" display="EU CR1-C – Credit quality of exposures by geography (includes counterparty credit risk)"/>
    <hyperlink ref="C18" location="'Table 15'!A1" display="EU CR1-A – Credit quality of exposures by exposure class and instrument (excludes counterparty credit risk)"/>
    <hyperlink ref="C19" location="'Table 16'!A1" display="EU CRB-D – Concentration of exposures by industry or counterparty types (excludes counterparty credit risk)"/>
    <hyperlink ref="C20" location="'Table 17'!A1" display="EU CR1-B – Credit quality of exposures by industry or counterparty types (excludes counterparty credit risk)"/>
    <hyperlink ref="C21" location="'Table 18'!A1" display="EU CRB-E – Maturity of exposures (excludes counterparty credit risk)"/>
    <hyperlink ref="C22" location="'Table 19'!A1" display="EU CR1-D – Ageing of past-due exposures "/>
    <hyperlink ref="C23" location="'Table 20'!A1" display="EU CR2-A – Changes in the stock of general and specific credit risk adjustments "/>
    <hyperlink ref="C24" location="'Table 21'!A1" display="EU CR2-B – Changes in the stock of defaulted and impaired loans and debt securities "/>
    <hyperlink ref="C25" location="'Table 22'!A1" display="EU CR1-E – Non-performing and forborne exposures "/>
    <hyperlink ref="C26" location="'Table 23'!A1" display="EU CR4 – Standardised approach – Credit risk exposure and CRM effects "/>
    <hyperlink ref="C27" location="'Table 24'!A1" display="Standardised approach: Exposure values before the application of credit risk mitigation techniques "/>
    <hyperlink ref="C28" location="'Table 25'!A1" display="EU CR5 – Standardised approach "/>
    <hyperlink ref="C29" location="'Table 26'!A1" display="RWA flow statements of credit risk exposures under the standardised approach "/>
    <hyperlink ref="C30" location="'Table 27'!A1" display="Models authorized by the supervisor for the purpose of their use in the calculation of capital requirements"/>
    <hyperlink ref="C31" location="'Table 28'!A1" display="Master Scale of BBVA’s rating"/>
    <hyperlink ref="C32" location="'Table 29'!A1" display="EU CR6 – IRB approach – Credit risk exposures by exposure class and PD range "/>
    <hyperlink ref="C33" location="'Table 30'!A1" display="EU CR9 – IRB approach – Backtesting of PD per exposure class "/>
    <hyperlink ref="C34" location="'Table 31'!A1" display="EU CR8 – RWA flow statements of credit risk and counterparty exposures under the IRB approach "/>
    <hyperlink ref="C35" location="'Table 32'!A1" display="EU CR10 (1) – IRB: specialised lending "/>
    <hyperlink ref="C36" location="'Table 33'!A1" display="EU CR10 (2) – IRB: Equity "/>
    <hyperlink ref="C37" location="'Table 34'!A1" display="Positions subject to counterparty credit risk in terms of EO, EAD and RWAs"/>
    <hyperlink ref="C38" location="'Table 35'!A1" display="Amounts of counterparty risk in the trading book "/>
    <hyperlink ref="C39" location="'Table 36'!A1" display="EU CCR5-A – Impact of netting and collateral held on exposure values"/>
    <hyperlink ref="C40" location="'Table 37'!A1" display="EU CCR1 – Analysis of CCR exposure by approach "/>
    <hyperlink ref="C41" location="'Table 38'!A1" display="EU CCR3 – Standardised approach – CCR exposures by regulatory portfolio and risk "/>
    <hyperlink ref="C42" location="'Table 39'!A1" display="EU CCR4 – IRB approach – CCR exposures by portfolio and PD scale"/>
    <hyperlink ref="C43" location="'Table 40'!A1" display="EU CCR5-B – Composition of collateral for exposures to CCR "/>
    <hyperlink ref="C44" location="'Table 41'!A1" display="EU CCR6 – Credit derivatives exposures "/>
    <hyperlink ref="C45" location="'Table 42'!A1" display="EU CCR2 – CVA capital charge "/>
    <hyperlink ref="C46" location="'Table 43'!A1" display="Variations in terms of RWAs of CVA "/>
    <hyperlink ref="C47" location="'Table 44'!A1" display="EU CCR8 – Exposures to CCPs "/>
    <hyperlink ref="C48" location="'Table 45'!A1" display="SEC1: Securitisation exposures in the banking book "/>
    <hyperlink ref="C49" location="'Table 46'!A1" display="SEC4: Securitisation exposures in the banking book and associated capital requirements (Bank acting as investor)"/>
    <hyperlink ref="C50" location="'Table 47'!A1" display="SEC3: Securitisation exposures in the banking book and associated regulatory capital requirements (Bank acting as originator or as sponsor)"/>
    <hyperlink ref="C52" location="'Table 49'!A1" display="Outstanding balance corresponding to the underlying assets of the Group’s originated Securitisations, in which risk transfer criteria are not fulfilled "/>
    <hyperlink ref="C53" location="'Table 50'!A1" display="Exposure covered with financial guarantees and other collateral calculated using the standardised and advanced approaches "/>
    <hyperlink ref="C54" location="'Table 51'!A1" display="Exposure covered by personal guarantees. Standardised and advanced approach "/>
    <hyperlink ref="C55" location="'Table 52'!A1" display="EU CR3 – CRM techniques – Overview"/>
    <hyperlink ref="C56" location="'Table 53'!A1" display="Breakdown of RWA density by geographical area and approach "/>
    <hyperlink ref="C59" location="'Table 56'!A1" display="EU MR3 – IMA values for trading portfolios "/>
    <hyperlink ref="C60" location="'Table 57'!A1" display="Trading Book. VaR without smoothing by risk factors "/>
    <hyperlink ref="C61" location="'Table 58'!A1" display="EU MR2-A – Market risk under the IMA "/>
    <hyperlink ref="C62" location="'Table 59'!A1" display="EU MR2-B – RWA flow statements of market risk exposures under the IMA "/>
    <hyperlink ref="C63" location="'Table 60'!A1" display="Trading Book. Impact on earnings in Lehman scenario "/>
    <hyperlink ref="C64" location="'Table 61'!A1" display="Trading Book. Stress resampling "/>
    <hyperlink ref="C65" location="'Table 62'!A1" display="Breakdown of book value, EAD and RWAs of equity investments and capital instruments "/>
    <hyperlink ref="C66" location="'Table 63'!A1" display="Exposure in equity investments and capital instruments "/>
    <hyperlink ref="C67" location="'Table 64'!A1" display="Breakdown of RWAs, equity investments and capital instruments by applicable approach  "/>
    <hyperlink ref="C68" location="'Table 65'!A1" display="Variation in RWAs for Equity Risk "/>
    <hyperlink ref="C69" location="'Table 66'!A1" display="Realized profit and loss from sales and settlements of equity investments and capital instruments "/>
    <hyperlink ref="C70" location="'Table 67'!A1" display="Valuation adjustments for latent revaluation of equity investments and capital instruments  "/>
    <hyperlink ref="C71" location="'Table 68'!A1" display="Variations in interest rates. Impact on net interest income and economic value"/>
    <hyperlink ref="C72" location="'Table 69'!A1" display="Loan to Stable Customer Deposits (LtSCD) "/>
    <hyperlink ref="C73" location="'Table 70'!A1" display="LCR main LMU"/>
    <hyperlink ref="C74" location="'Table 71'!A1" display="Liquidity inflows. Residual maturities by contractual periods  "/>
    <hyperlink ref="C75" location="'Table 72'!A1" display="Liquidity outflows. Residual maturities by contractual periods "/>
    <hyperlink ref="C76" location="'Table 73'!A1" display="Maturity of wholesale issues of Balance Euro by nature "/>
    <hyperlink ref="C77" location="'Table 74'!A1" display="Maturity of wholesale issues of Bancomer by nature "/>
    <hyperlink ref="C78" location="'Table 75'!A1" display="Maturity of wholesale issues of Compass by nature "/>
    <hyperlink ref="C79" location="'Table 76'!A1" display="Maturity of wholesale issues of Garanti by nature "/>
    <hyperlink ref="C80" location="'Table 77'!A1" display="Maturity of wholesale issues of South America by nature "/>
    <hyperlink ref="C81" location="'Table 78'!A1" display="EU LIQ1: LCR disclosure template "/>
    <hyperlink ref="C82" location="'Table 79'!A1" display="Committed assets over total assets rate"/>
    <hyperlink ref="C83" location="'Table 80'!A1" display="Mortgage-covered bonds"/>
    <hyperlink ref="C84" location="'Table 81'!A1" display="Public-covered bonds  "/>
    <hyperlink ref="C85" location="'Table 82'!A1" display="Internationalization-covered bonds"/>
    <hyperlink ref="C86" location="'Table 83'!A1" display="Encumbered and unencumbered Assets "/>
    <hyperlink ref="C87" location="'Table 84'!A1" display="Collateral received "/>
    <hyperlink ref="C88" location="'Table 85'!A1" display="Sources of encumbrance "/>
    <hyperlink ref="C89" location="'Table 86'!A1" display="Regulatory capital for Operational Risk "/>
    <hyperlink ref="C90" location="'Table 87'!A1" display="LRSum - Summary reconciliation of accounting assets and leverage ratio exposures "/>
    <hyperlink ref="C92" location="'Table 89'!A1" display="Settlement and payment system for annual variable remuneration "/>
    <hyperlink ref="C93" location="'Table 90'!A1" display="Total remuneration of the Identified Staff in 2018 "/>
    <hyperlink ref="C94" location="'Table 91'!A1" display="Extraordinary remuneration of the Identified Staff in 2018 "/>
    <hyperlink ref="C95" location="'Table 92'!A1" display="Variable remuneration from pre-2018 periods "/>
    <hyperlink ref="C96" location="'Table 93'!A1" display="Remunerations of the identified staff in 2018 by activity areas"/>
    <hyperlink ref="C97" location="'Table 94'!A1" display="Number of people with total remuneration in excess of €1 million in 2018 "/>
    <hyperlink ref="B58:C58" location="'Tabla 59'!A1" display="Tabla 59. "/>
    <hyperlink ref="C11" location="'Table 8'!A1" display="IFRS9-FL - Summary of the own sources, main capital ratio and leverage ratio in application of IFRS9 transitional arrangement and without IFRS9 transitional arrangement or similar Expected Credit Losses (ECL)"/>
    <hyperlink ref="C58" location="'Table 55'!A1" display="PV1 - Prudent Valuation Adjustments"/>
    <hyperlink ref="C91" location="'Table 88'!A1" display="Composition of the Remuneration Committee "/>
    <hyperlink ref="C57" location="'Table 54'!A1" display="EU MR1 – Market risk under the standardised approach "/>
    <hyperlink ref="B59" location="'Tabla 59'!A1" display="Tabla 59. "/>
    <hyperlink ref="C51" location="'Table 48'!A1" display="Breakdown of securitized balances by type of asset "/>
  </hyperlinks>
  <pageMargins left="0" right="0" top="0" bottom="0" header="0" footer="0"/>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G42"/>
  <sheetViews>
    <sheetView showGridLines="0" topLeftCell="A21" zoomScaleNormal="100" workbookViewId="0">
      <selection activeCell="B45" sqref="B45"/>
    </sheetView>
  </sheetViews>
  <sheetFormatPr baseColWidth="10" defaultColWidth="8.6640625" defaultRowHeight="12.75" x14ac:dyDescent="0.2"/>
  <cols>
    <col min="1" max="1" width="8.6640625" style="1"/>
    <col min="2" max="2" width="87.5" style="1" bestFit="1" customWidth="1"/>
    <col min="3" max="3" width="12.1640625" style="1" customWidth="1"/>
    <col min="4" max="4" width="13.6640625" style="1" bestFit="1" customWidth="1"/>
    <col min="5" max="5" width="20" style="1" bestFit="1" customWidth="1"/>
    <col min="6" max="16384" width="8.6640625" style="1"/>
  </cols>
  <sheetData>
    <row r="2" spans="2:5" x14ac:dyDescent="0.2">
      <c r="B2" s="1105" t="s">
        <v>1138</v>
      </c>
      <c r="C2" s="1105"/>
      <c r="D2" s="1105"/>
      <c r="E2" s="1105"/>
    </row>
    <row r="3" spans="2:5" x14ac:dyDescent="0.2">
      <c r="C3" s="3"/>
      <c r="D3" s="3"/>
      <c r="E3" s="3"/>
    </row>
    <row r="4" spans="2:5" x14ac:dyDescent="0.2">
      <c r="B4" s="93"/>
      <c r="C4" s="3"/>
      <c r="D4" s="3"/>
      <c r="E4" s="3"/>
    </row>
    <row r="5" spans="2:5" ht="41.25" x14ac:dyDescent="0.2">
      <c r="B5" s="90"/>
      <c r="C5" s="1117" t="s">
        <v>674</v>
      </c>
      <c r="D5" s="1117"/>
      <c r="E5" s="56" t="s">
        <v>673</v>
      </c>
    </row>
    <row r="6" spans="2:5" x14ac:dyDescent="0.2">
      <c r="B6" s="191"/>
      <c r="C6" s="192" t="s">
        <v>842</v>
      </c>
      <c r="D6" s="92" t="s">
        <v>843</v>
      </c>
      <c r="E6" s="192" t="s">
        <v>842</v>
      </c>
    </row>
    <row r="7" spans="2:5" ht="13.15" customHeight="1" x14ac:dyDescent="0.2">
      <c r="B7" s="156" t="s">
        <v>428</v>
      </c>
      <c r="C7" s="718">
        <v>274256.05832728936</v>
      </c>
      <c r="D7" s="718">
        <v>286368</v>
      </c>
      <c r="E7" s="718">
        <v>21940.484666183147</v>
      </c>
    </row>
    <row r="8" spans="2:5" ht="13.15" customHeight="1" x14ac:dyDescent="0.2">
      <c r="B8" s="103" t="s">
        <v>1290</v>
      </c>
      <c r="C8" s="139">
        <v>188158.32532728932</v>
      </c>
      <c r="D8" s="139">
        <v>198715</v>
      </c>
      <c r="E8" s="139">
        <v>15052.666026183146</v>
      </c>
    </row>
    <row r="9" spans="2:5" ht="13.15" customHeight="1" x14ac:dyDescent="0.2">
      <c r="B9" s="746" t="s">
        <v>1347</v>
      </c>
      <c r="C9" s="142">
        <v>5421</v>
      </c>
      <c r="D9" s="143">
        <v>7021</v>
      </c>
      <c r="E9" s="143">
        <v>433.68</v>
      </c>
    </row>
    <row r="10" spans="2:5" ht="13.15" customHeight="1" x14ac:dyDescent="0.2">
      <c r="B10" s="141" t="s">
        <v>429</v>
      </c>
      <c r="C10" s="142">
        <v>77733</v>
      </c>
      <c r="D10" s="142">
        <v>76556</v>
      </c>
      <c r="E10" s="142">
        <v>6218.64</v>
      </c>
    </row>
    <row r="11" spans="2:5" ht="13.15" customHeight="1" x14ac:dyDescent="0.2">
      <c r="B11" s="103" t="s">
        <v>1291</v>
      </c>
      <c r="C11" s="139">
        <v>2943.5529999999999</v>
      </c>
      <c r="D11" s="139">
        <v>4076</v>
      </c>
      <c r="E11" s="139">
        <v>235.48424</v>
      </c>
    </row>
    <row r="12" spans="2:5" ht="13.15" customHeight="1" x14ac:dyDescent="0.2">
      <c r="B12" s="89" t="s">
        <v>430</v>
      </c>
      <c r="C12" s="752">
        <v>8482.6139999999996</v>
      </c>
      <c r="D12" s="752">
        <v>9459</v>
      </c>
      <c r="E12" s="752">
        <v>678.60912000000008</v>
      </c>
    </row>
    <row r="13" spans="2:5" ht="13.15" customHeight="1" x14ac:dyDescent="0.2">
      <c r="B13" s="103" t="s">
        <v>431</v>
      </c>
      <c r="C13" s="139">
        <v>7064.5119999999997</v>
      </c>
      <c r="D13" s="139">
        <v>7844</v>
      </c>
      <c r="E13" s="139">
        <v>565.16096000000005</v>
      </c>
    </row>
    <row r="14" spans="2:5" ht="13.15" customHeight="1" x14ac:dyDescent="0.2">
      <c r="B14" s="141" t="s">
        <v>432</v>
      </c>
      <c r="C14" s="143">
        <v>0</v>
      </c>
      <c r="D14" s="143" t="s">
        <v>2</v>
      </c>
      <c r="E14" s="143" t="s">
        <v>2</v>
      </c>
    </row>
    <row r="15" spans="2:5" ht="13.15" customHeight="1" x14ac:dyDescent="0.2">
      <c r="B15" s="141" t="s">
        <v>433</v>
      </c>
      <c r="C15" s="143">
        <v>0</v>
      </c>
      <c r="D15" s="143" t="s">
        <v>2</v>
      </c>
      <c r="E15" s="143" t="s">
        <v>2</v>
      </c>
    </row>
    <row r="16" spans="2:5" ht="13.15" customHeight="1" x14ac:dyDescent="0.2">
      <c r="B16" s="141" t="s">
        <v>434</v>
      </c>
      <c r="C16" s="143">
        <v>0</v>
      </c>
      <c r="D16" s="143" t="s">
        <v>2</v>
      </c>
      <c r="E16" s="143" t="s">
        <v>2</v>
      </c>
    </row>
    <row r="17" spans="2:5" ht="13.15" customHeight="1" x14ac:dyDescent="0.2">
      <c r="B17" s="141" t="s">
        <v>435</v>
      </c>
      <c r="C17" s="142">
        <v>41</v>
      </c>
      <c r="D17" s="142">
        <v>49</v>
      </c>
      <c r="E17" s="142">
        <v>3.2800000000000002</v>
      </c>
    </row>
    <row r="18" spans="2:5" ht="13.15" customHeight="1" x14ac:dyDescent="0.2">
      <c r="B18" s="103" t="s">
        <v>436</v>
      </c>
      <c r="C18" s="139">
        <v>1377.1020000000001</v>
      </c>
      <c r="D18" s="139">
        <v>1566</v>
      </c>
      <c r="E18" s="139">
        <v>110.16816000000001</v>
      </c>
    </row>
    <row r="19" spans="2:5" ht="13.15" customHeight="1" x14ac:dyDescent="0.2">
      <c r="B19" s="119" t="s">
        <v>437</v>
      </c>
      <c r="C19" s="1013" t="s">
        <v>2</v>
      </c>
      <c r="D19" s="1013" t="s">
        <v>2</v>
      </c>
      <c r="E19" s="1013" t="s">
        <v>2</v>
      </c>
    </row>
    <row r="20" spans="2:5" ht="13.15" customHeight="1" x14ac:dyDescent="0.2">
      <c r="B20" s="89" t="s">
        <v>438</v>
      </c>
      <c r="C20" s="752">
        <v>2622.5820000000003</v>
      </c>
      <c r="D20" s="752">
        <v>1751</v>
      </c>
      <c r="E20" s="752">
        <v>209.80655999999999</v>
      </c>
    </row>
    <row r="21" spans="2:5" ht="13.15" customHeight="1" x14ac:dyDescent="0.2">
      <c r="B21" s="83" t="s">
        <v>439</v>
      </c>
      <c r="C21" s="1091">
        <v>1672.7750000000001</v>
      </c>
      <c r="D21" s="1091">
        <v>827</v>
      </c>
      <c r="E21" s="1091">
        <v>133.822</v>
      </c>
    </row>
    <row r="22" spans="2:5" ht="13.15" customHeight="1" x14ac:dyDescent="0.2">
      <c r="B22" s="141" t="s">
        <v>440</v>
      </c>
      <c r="C22" s="143">
        <v>0</v>
      </c>
      <c r="D22" s="143" t="s">
        <v>2</v>
      </c>
      <c r="E22" s="143" t="s">
        <v>2</v>
      </c>
    </row>
    <row r="23" spans="2:5" ht="13.15" customHeight="1" x14ac:dyDescent="0.2">
      <c r="B23" s="141" t="s">
        <v>441</v>
      </c>
      <c r="C23" s="143">
        <v>0</v>
      </c>
      <c r="D23" s="143" t="s">
        <v>2</v>
      </c>
      <c r="E23" s="143" t="s">
        <v>2</v>
      </c>
    </row>
    <row r="24" spans="2:5" ht="13.15" customHeight="1" x14ac:dyDescent="0.2">
      <c r="B24" s="103" t="s">
        <v>442</v>
      </c>
      <c r="C24" s="139">
        <v>949.80700000000002</v>
      </c>
      <c r="D24" s="139">
        <v>924</v>
      </c>
      <c r="E24" s="139">
        <v>75.984560000000002</v>
      </c>
    </row>
    <row r="25" spans="2:5" ht="13.15" customHeight="1" x14ac:dyDescent="0.2">
      <c r="B25" s="89" t="s">
        <v>443</v>
      </c>
      <c r="C25" s="752">
        <v>13315.56816560802</v>
      </c>
      <c r="D25" s="752">
        <v>16018</v>
      </c>
      <c r="E25" s="752">
        <v>1065.2454532486418</v>
      </c>
    </row>
    <row r="26" spans="2:5" ht="13.15" customHeight="1" x14ac:dyDescent="0.2">
      <c r="B26" s="103" t="s">
        <v>433</v>
      </c>
      <c r="C26" s="139">
        <v>5047.6801656080197</v>
      </c>
      <c r="D26" s="139">
        <v>7408</v>
      </c>
      <c r="E26" s="139">
        <v>403.81441324864159</v>
      </c>
    </row>
    <row r="27" spans="2:5" ht="13.15" customHeight="1" x14ac:dyDescent="0.2">
      <c r="B27" s="194" t="s">
        <v>444</v>
      </c>
      <c r="C27" s="1092">
        <v>8267.8880000000008</v>
      </c>
      <c r="D27" s="1092">
        <v>8611</v>
      </c>
      <c r="E27" s="1092">
        <v>661.43104000000005</v>
      </c>
    </row>
    <row r="28" spans="2:5" ht="13.15" customHeight="1" x14ac:dyDescent="0.2">
      <c r="B28" s="89" t="s">
        <v>445</v>
      </c>
      <c r="C28" s="752">
        <v>36724.7383393118</v>
      </c>
      <c r="D28" s="752">
        <v>34755</v>
      </c>
      <c r="E28" s="752">
        <v>2937.9790400000002</v>
      </c>
    </row>
    <row r="29" spans="2:5" ht="13.15" customHeight="1" x14ac:dyDescent="0.2">
      <c r="B29" s="103" t="s">
        <v>446</v>
      </c>
      <c r="C29" s="139">
        <v>5907.5749999999998</v>
      </c>
      <c r="D29" s="139">
        <v>6204</v>
      </c>
      <c r="E29" s="139">
        <v>472.60599999999999</v>
      </c>
    </row>
    <row r="30" spans="2:5" ht="13.15" customHeight="1" x14ac:dyDescent="0.2">
      <c r="B30" s="141" t="s">
        <v>433</v>
      </c>
      <c r="C30" s="142">
        <v>9341.1630000000005</v>
      </c>
      <c r="D30" s="142">
        <v>10102</v>
      </c>
      <c r="E30" s="142">
        <v>747.29304000000002</v>
      </c>
    </row>
    <row r="31" spans="2:5" ht="13.15" customHeight="1" x14ac:dyDescent="0.2">
      <c r="B31" s="103" t="s">
        <v>447</v>
      </c>
      <c r="C31" s="139">
        <v>21476</v>
      </c>
      <c r="D31" s="139">
        <v>18449</v>
      </c>
      <c r="E31" s="139">
        <v>1718.08</v>
      </c>
    </row>
    <row r="32" spans="2:5" ht="13.15" customHeight="1" x14ac:dyDescent="0.2">
      <c r="B32" s="489" t="s">
        <v>1633</v>
      </c>
      <c r="C32" s="1093">
        <v>12862.220672710715</v>
      </c>
      <c r="D32" s="1093">
        <v>14525</v>
      </c>
      <c r="E32" s="1093">
        <v>1028.9776538168571</v>
      </c>
    </row>
    <row r="33" spans="2:7" ht="13.15" customHeight="1" x14ac:dyDescent="0.2">
      <c r="B33" s="69" t="s">
        <v>448</v>
      </c>
      <c r="C33" s="719" t="s">
        <v>2</v>
      </c>
      <c r="D33" s="719" t="s">
        <v>2</v>
      </c>
      <c r="E33" s="719" t="s">
        <v>2</v>
      </c>
    </row>
    <row r="34" spans="2:7" ht="13.15" customHeight="1" x14ac:dyDescent="0.2">
      <c r="B34" s="195" t="s">
        <v>27</v>
      </c>
      <c r="C34" s="1094">
        <v>348263.78151791991</v>
      </c>
      <c r="D34" s="1094">
        <v>362875</v>
      </c>
      <c r="E34" s="1094">
        <v>27861.102494288647</v>
      </c>
    </row>
    <row r="35" spans="2:7" ht="13.15" customHeight="1" x14ac:dyDescent="0.2">
      <c r="B35" s="1125" t="s">
        <v>1073</v>
      </c>
      <c r="C35" s="1102"/>
      <c r="D35" s="1102"/>
      <c r="E35" s="1102"/>
    </row>
    <row r="36" spans="2:7" x14ac:dyDescent="0.2">
      <c r="B36" s="1126" t="s">
        <v>1667</v>
      </c>
      <c r="C36" s="1102"/>
      <c r="D36" s="1102"/>
      <c r="E36" s="1102"/>
    </row>
    <row r="37" spans="2:7" ht="18" customHeight="1" x14ac:dyDescent="0.2">
      <c r="B37" s="1124" t="s">
        <v>1668</v>
      </c>
      <c r="C37" s="1102"/>
      <c r="D37" s="1102"/>
      <c r="E37" s="1102"/>
    </row>
    <row r="38" spans="2:7" ht="24.75" customHeight="1" x14ac:dyDescent="0.2">
      <c r="B38" s="1124" t="s">
        <v>1669</v>
      </c>
      <c r="C38" s="1102"/>
      <c r="D38" s="1102"/>
      <c r="E38" s="1102"/>
    </row>
    <row r="39" spans="2:7" ht="30.75" customHeight="1" x14ac:dyDescent="0.2">
      <c r="B39" s="1124" t="s">
        <v>1670</v>
      </c>
      <c r="C39" s="1102"/>
      <c r="D39" s="1102"/>
      <c r="E39" s="1102"/>
    </row>
    <row r="40" spans="2:7" ht="13.9" customHeight="1" x14ac:dyDescent="0.2">
      <c r="B40" s="1102" t="s">
        <v>1450</v>
      </c>
      <c r="C40" s="1102"/>
      <c r="D40" s="1102"/>
      <c r="E40" s="1102"/>
      <c r="F40" s="1102"/>
      <c r="G40" s="1102"/>
    </row>
    <row r="41" spans="2:7" x14ac:dyDescent="0.2">
      <c r="C41" s="1104"/>
      <c r="D41" s="1104"/>
    </row>
    <row r="42" spans="2:7" x14ac:dyDescent="0.2">
      <c r="C42" s="1104"/>
      <c r="D42" s="1104"/>
    </row>
  </sheetData>
  <mergeCells count="10">
    <mergeCell ref="F40:G40"/>
    <mergeCell ref="B2:E2"/>
    <mergeCell ref="C41:D42"/>
    <mergeCell ref="C5:D5"/>
    <mergeCell ref="B39:E39"/>
    <mergeCell ref="B38:E38"/>
    <mergeCell ref="B37:E37"/>
    <mergeCell ref="B35:E35"/>
    <mergeCell ref="B36:E36"/>
    <mergeCell ref="B40:E4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F67"/>
  <sheetViews>
    <sheetView showGridLines="0" zoomScaleNormal="100" workbookViewId="0">
      <selection activeCell="N3" sqref="N3"/>
    </sheetView>
  </sheetViews>
  <sheetFormatPr baseColWidth="10" defaultColWidth="8.6640625" defaultRowHeight="12.75" x14ac:dyDescent="0.2"/>
  <cols>
    <col min="1" max="1" width="8.6640625" style="1"/>
    <col min="2" max="2" width="69.33203125" style="1" bestFit="1" customWidth="1"/>
    <col min="3" max="4" width="13.33203125" style="6" customWidth="1"/>
    <col min="5" max="6" width="12.1640625" style="6" bestFit="1" customWidth="1"/>
    <col min="7" max="16384" width="8.6640625" style="1"/>
  </cols>
  <sheetData>
    <row r="2" spans="2:6" ht="13.9" customHeight="1" x14ac:dyDescent="0.2">
      <c r="B2" s="1105" t="s">
        <v>1143</v>
      </c>
      <c r="C2" s="1105"/>
      <c r="D2" s="1105"/>
      <c r="E2" s="1105"/>
      <c r="F2" s="1105"/>
    </row>
    <row r="3" spans="2:6" x14ac:dyDescent="0.2">
      <c r="B3" s="95"/>
      <c r="C3" s="95"/>
      <c r="D3" s="95"/>
      <c r="E3" s="95"/>
      <c r="F3" s="95"/>
    </row>
    <row r="4" spans="2:6" x14ac:dyDescent="0.2">
      <c r="B4" s="1130" t="s">
        <v>451</v>
      </c>
      <c r="C4" s="1127" t="s">
        <v>449</v>
      </c>
      <c r="D4" s="1127"/>
      <c r="E4" s="1128" t="s">
        <v>450</v>
      </c>
      <c r="F4" s="1129"/>
    </row>
    <row r="5" spans="2:6" x14ac:dyDescent="0.2">
      <c r="B5" s="1131"/>
      <c r="C5" s="192" t="s">
        <v>842</v>
      </c>
      <c r="D5" s="192" t="s">
        <v>843</v>
      </c>
      <c r="E5" s="192" t="s">
        <v>842</v>
      </c>
      <c r="F5" s="192" t="s">
        <v>843</v>
      </c>
    </row>
    <row r="6" spans="2:6" x14ac:dyDescent="0.2">
      <c r="B6" s="763" t="s">
        <v>128</v>
      </c>
      <c r="C6" s="747">
        <v>15817.195440000003</v>
      </c>
      <c r="D6" s="747">
        <v>16684</v>
      </c>
      <c r="E6" s="747">
        <v>197714.94300000003</v>
      </c>
      <c r="F6" s="747">
        <v>208554</v>
      </c>
    </row>
    <row r="7" spans="2:6" ht="13.15" customHeight="1" x14ac:dyDescent="0.2">
      <c r="B7" s="197" t="s">
        <v>88</v>
      </c>
      <c r="C7" s="748">
        <v>2444.77376</v>
      </c>
      <c r="D7" s="748">
        <v>2381</v>
      </c>
      <c r="E7" s="748">
        <v>30559.671999999999</v>
      </c>
      <c r="F7" s="748">
        <v>29759</v>
      </c>
    </row>
    <row r="8" spans="2:6" ht="13.15" customHeight="1" x14ac:dyDescent="0.2">
      <c r="B8" s="141" t="s">
        <v>453</v>
      </c>
      <c r="C8" s="142">
        <v>113.26415999999999</v>
      </c>
      <c r="D8" s="142">
        <v>100</v>
      </c>
      <c r="E8" s="142">
        <v>1415.8019999999999</v>
      </c>
      <c r="F8" s="142">
        <v>1252</v>
      </c>
    </row>
    <row r="9" spans="2:6" ht="13.15" customHeight="1" x14ac:dyDescent="0.2">
      <c r="B9" s="141" t="s">
        <v>454</v>
      </c>
      <c r="C9" s="142">
        <v>57.127520000000004</v>
      </c>
      <c r="D9" s="142">
        <v>52</v>
      </c>
      <c r="E9" s="142">
        <v>714.09400000000005</v>
      </c>
      <c r="F9" s="142">
        <v>654</v>
      </c>
    </row>
    <row r="10" spans="2:6" ht="13.15" customHeight="1" x14ac:dyDescent="0.2">
      <c r="B10" s="141" t="s">
        <v>455</v>
      </c>
      <c r="C10" s="142">
        <v>0.80016000000000009</v>
      </c>
      <c r="D10" s="142">
        <v>1</v>
      </c>
      <c r="E10" s="142">
        <v>10.002000000000001</v>
      </c>
      <c r="F10" s="142">
        <v>14</v>
      </c>
    </row>
    <row r="11" spans="2:6" ht="13.15" customHeight="1" x14ac:dyDescent="0.2">
      <c r="B11" s="141" t="s">
        <v>456</v>
      </c>
      <c r="C11" s="143">
        <v>0</v>
      </c>
      <c r="D11" s="143">
        <v>0</v>
      </c>
      <c r="E11" s="143">
        <v>0</v>
      </c>
      <c r="F11" s="143">
        <v>0</v>
      </c>
    </row>
    <row r="12" spans="2:6" ht="13.15" customHeight="1" x14ac:dyDescent="0.2">
      <c r="B12" s="141" t="s">
        <v>457</v>
      </c>
      <c r="C12" s="142">
        <v>496.21192000000002</v>
      </c>
      <c r="D12" s="142">
        <v>463</v>
      </c>
      <c r="E12" s="142">
        <v>6202.6490000000003</v>
      </c>
      <c r="F12" s="142">
        <v>5793</v>
      </c>
    </row>
    <row r="13" spans="2:6" ht="13.15" customHeight="1" x14ac:dyDescent="0.2">
      <c r="B13" s="141" t="s">
        <v>458</v>
      </c>
      <c r="C13" s="142">
        <v>7158.5080000000007</v>
      </c>
      <c r="D13" s="142">
        <v>7328</v>
      </c>
      <c r="E13" s="142">
        <v>89481.35</v>
      </c>
      <c r="F13" s="142">
        <v>91600</v>
      </c>
    </row>
    <row r="14" spans="2:6" ht="13.15" customHeight="1" x14ac:dyDescent="0.2">
      <c r="B14" s="141" t="s">
        <v>459</v>
      </c>
      <c r="C14" s="142">
        <v>2941.4067200000004</v>
      </c>
      <c r="D14" s="142">
        <v>3134</v>
      </c>
      <c r="E14" s="142">
        <v>36767.584000000003</v>
      </c>
      <c r="F14" s="142">
        <v>39177</v>
      </c>
    </row>
    <row r="15" spans="2:6" ht="13.15" customHeight="1" x14ac:dyDescent="0.2">
      <c r="B15" s="141" t="s">
        <v>460</v>
      </c>
      <c r="C15" s="142">
        <v>1237.2610400000001</v>
      </c>
      <c r="D15" s="142">
        <v>1569</v>
      </c>
      <c r="E15" s="142">
        <v>15465.763000000001</v>
      </c>
      <c r="F15" s="142">
        <v>19609</v>
      </c>
    </row>
    <row r="16" spans="2:6" ht="13.15" customHeight="1" x14ac:dyDescent="0.2">
      <c r="B16" s="141" t="s">
        <v>461</v>
      </c>
      <c r="C16" s="142">
        <v>332.68663999999995</v>
      </c>
      <c r="D16" s="142">
        <v>420</v>
      </c>
      <c r="E16" s="142">
        <v>4158.5829999999996</v>
      </c>
      <c r="F16" s="142">
        <v>5248</v>
      </c>
    </row>
    <row r="17" spans="2:6" ht="13.15" customHeight="1" x14ac:dyDescent="0.2">
      <c r="B17" s="141" t="s">
        <v>462</v>
      </c>
      <c r="C17" s="142">
        <v>132.12208000000001</v>
      </c>
      <c r="D17" s="142">
        <v>296</v>
      </c>
      <c r="E17" s="142">
        <v>1651.5260000000001</v>
      </c>
      <c r="F17" s="142">
        <v>3694</v>
      </c>
    </row>
    <row r="18" spans="2:6" ht="13.15" customHeight="1" x14ac:dyDescent="0.2">
      <c r="B18" s="141" t="s">
        <v>463</v>
      </c>
      <c r="C18" s="143">
        <v>0</v>
      </c>
      <c r="D18" s="143">
        <v>0</v>
      </c>
      <c r="E18" s="143">
        <v>0</v>
      </c>
      <c r="F18" s="143">
        <v>0</v>
      </c>
    </row>
    <row r="19" spans="2:6" ht="25.5" x14ac:dyDescent="0.2">
      <c r="B19" s="193" t="s">
        <v>464</v>
      </c>
      <c r="C19" s="455">
        <v>0.16647999999999999</v>
      </c>
      <c r="D19" s="455">
        <v>0.4</v>
      </c>
      <c r="E19" s="749">
        <v>2.081</v>
      </c>
      <c r="F19" s="749">
        <v>5</v>
      </c>
    </row>
    <row r="20" spans="2:6" ht="13.15" customHeight="1" x14ac:dyDescent="0.2">
      <c r="B20" s="141" t="s">
        <v>465</v>
      </c>
      <c r="C20" s="142">
        <v>4.5652800000000004</v>
      </c>
      <c r="D20" s="142">
        <v>2</v>
      </c>
      <c r="E20" s="142">
        <v>57.066000000000003</v>
      </c>
      <c r="F20" s="142">
        <v>24</v>
      </c>
    </row>
    <row r="21" spans="2:6" ht="13.15" customHeight="1" x14ac:dyDescent="0.2">
      <c r="B21" s="141" t="s">
        <v>466</v>
      </c>
      <c r="C21" s="142">
        <v>898.30168000000003</v>
      </c>
      <c r="D21" s="142">
        <v>938</v>
      </c>
      <c r="E21" s="142">
        <v>11228.771000000001</v>
      </c>
      <c r="F21" s="142">
        <v>11725</v>
      </c>
    </row>
    <row r="22" spans="2:6" x14ac:dyDescent="0.2">
      <c r="B22" s="762" t="s">
        <v>103</v>
      </c>
      <c r="C22" s="750">
        <v>75.984560000000002</v>
      </c>
      <c r="D22" s="750">
        <v>74</v>
      </c>
      <c r="E22" s="750">
        <v>949.80700000000002</v>
      </c>
      <c r="F22" s="750">
        <v>924</v>
      </c>
    </row>
    <row r="23" spans="2:6" x14ac:dyDescent="0.2">
      <c r="B23" s="201" t="s">
        <v>467</v>
      </c>
      <c r="C23" s="751">
        <v>75.984560000000002</v>
      </c>
      <c r="D23" s="751">
        <v>74</v>
      </c>
      <c r="E23" s="751">
        <v>949.80700000000002</v>
      </c>
      <c r="F23" s="751">
        <v>924</v>
      </c>
    </row>
    <row r="24" spans="2:6" x14ac:dyDescent="0.2">
      <c r="B24" s="89" t="s">
        <v>1599</v>
      </c>
      <c r="C24" s="752">
        <v>15893.180000000004</v>
      </c>
      <c r="D24" s="752">
        <v>16758</v>
      </c>
      <c r="E24" s="752">
        <v>198664.75000000003</v>
      </c>
      <c r="F24" s="752">
        <v>209478</v>
      </c>
    </row>
    <row r="25" spans="2:6" x14ac:dyDescent="0.2">
      <c r="B25" s="760" t="s">
        <v>128</v>
      </c>
      <c r="C25" s="137">
        <v>6497.7715200000011</v>
      </c>
      <c r="D25" s="137">
        <v>6673</v>
      </c>
      <c r="E25" s="137">
        <v>81222.144</v>
      </c>
      <c r="F25" s="137">
        <v>83408</v>
      </c>
    </row>
    <row r="26" spans="2:6" x14ac:dyDescent="0.2">
      <c r="B26" s="197" t="s">
        <v>452</v>
      </c>
      <c r="C26" s="748">
        <v>54.154480000000007</v>
      </c>
      <c r="D26" s="748">
        <v>94</v>
      </c>
      <c r="E26" s="748">
        <v>676.93100000000004</v>
      </c>
      <c r="F26" s="748">
        <v>1172</v>
      </c>
    </row>
    <row r="27" spans="2:6" x14ac:dyDescent="0.2">
      <c r="B27" s="141" t="s">
        <v>457</v>
      </c>
      <c r="C27" s="142">
        <v>429.2756</v>
      </c>
      <c r="D27" s="142">
        <v>474</v>
      </c>
      <c r="E27" s="142">
        <v>5365.9449999999997</v>
      </c>
      <c r="F27" s="142">
        <v>5931</v>
      </c>
    </row>
    <row r="28" spans="2:6" x14ac:dyDescent="0.2">
      <c r="B28" s="141" t="s">
        <v>458</v>
      </c>
      <c r="C28" s="142">
        <v>4441.0000800000007</v>
      </c>
      <c r="D28" s="142">
        <v>4531</v>
      </c>
      <c r="E28" s="142">
        <v>55512.501000000004</v>
      </c>
      <c r="F28" s="142">
        <v>56643</v>
      </c>
    </row>
    <row r="29" spans="2:6" x14ac:dyDescent="0.2">
      <c r="B29" s="440" t="s">
        <v>1145</v>
      </c>
      <c r="C29" s="142">
        <v>950.12368000000004</v>
      </c>
      <c r="D29" s="142">
        <v>804</v>
      </c>
      <c r="E29" s="142">
        <v>11876.546</v>
      </c>
      <c r="F29" s="142">
        <v>10056</v>
      </c>
    </row>
    <row r="30" spans="2:6" x14ac:dyDescent="0.2">
      <c r="B30" s="440" t="s">
        <v>1144</v>
      </c>
      <c r="C30" s="142">
        <v>506.43680000000001</v>
      </c>
      <c r="D30" s="142">
        <v>646</v>
      </c>
      <c r="E30" s="142">
        <v>6330.46</v>
      </c>
      <c r="F30" s="142">
        <v>8077</v>
      </c>
    </row>
    <row r="31" spans="2:6" x14ac:dyDescent="0.2">
      <c r="B31" s="440" t="s">
        <v>1146</v>
      </c>
      <c r="C31" s="142">
        <v>2984.4396000000002</v>
      </c>
      <c r="D31" s="142">
        <v>3081</v>
      </c>
      <c r="E31" s="142">
        <v>37305.495000000003</v>
      </c>
      <c r="F31" s="142">
        <v>38510</v>
      </c>
    </row>
    <row r="32" spans="2:6" x14ac:dyDescent="0.2">
      <c r="B32" s="141" t="s">
        <v>459</v>
      </c>
      <c r="C32" s="142">
        <v>1573.3413600000001</v>
      </c>
      <c r="D32" s="142">
        <v>1573</v>
      </c>
      <c r="E32" s="142">
        <v>19666.767</v>
      </c>
      <c r="F32" s="142">
        <v>19661</v>
      </c>
    </row>
    <row r="33" spans="2:6" x14ac:dyDescent="0.2">
      <c r="B33" s="440" t="s">
        <v>1147</v>
      </c>
      <c r="C33" s="142">
        <v>590.77103999999997</v>
      </c>
      <c r="D33" s="142">
        <v>661</v>
      </c>
      <c r="E33" s="142">
        <v>7384.6379999999999</v>
      </c>
      <c r="F33" s="142">
        <v>8268</v>
      </c>
    </row>
    <row r="34" spans="2:6" x14ac:dyDescent="0.2">
      <c r="B34" s="440" t="s">
        <v>1148</v>
      </c>
      <c r="C34" s="142">
        <v>555.07688000000007</v>
      </c>
      <c r="D34" s="142">
        <v>541</v>
      </c>
      <c r="E34" s="142">
        <v>6938.4610000000002</v>
      </c>
      <c r="F34" s="142">
        <v>6764</v>
      </c>
    </row>
    <row r="35" spans="2:6" x14ac:dyDescent="0.2">
      <c r="B35" s="440" t="s">
        <v>1149</v>
      </c>
      <c r="C35" s="142">
        <v>140.13264000000001</v>
      </c>
      <c r="D35" s="142">
        <v>129</v>
      </c>
      <c r="E35" s="142">
        <v>1751.6579999999999</v>
      </c>
      <c r="F35" s="142">
        <v>1612</v>
      </c>
    </row>
    <row r="36" spans="2:6" x14ac:dyDescent="0.2">
      <c r="B36" s="440" t="s">
        <v>1150</v>
      </c>
      <c r="C36" s="142">
        <v>287.36080000000004</v>
      </c>
      <c r="D36" s="142">
        <v>241</v>
      </c>
      <c r="E36" s="142">
        <v>3592.01</v>
      </c>
      <c r="F36" s="142">
        <v>3017</v>
      </c>
    </row>
    <row r="37" spans="2:6" x14ac:dyDescent="0.2">
      <c r="B37" s="762" t="s">
        <v>105</v>
      </c>
      <c r="C37" s="750">
        <v>1219.6563200000001</v>
      </c>
      <c r="D37" s="750">
        <v>1342</v>
      </c>
      <c r="E37" s="750">
        <v>15245.704000000002</v>
      </c>
      <c r="F37" s="750">
        <v>16775</v>
      </c>
    </row>
    <row r="38" spans="2:6" ht="13.9" customHeight="1" x14ac:dyDescent="0.2">
      <c r="B38" s="199" t="s">
        <v>1151</v>
      </c>
      <c r="C38" s="753"/>
      <c r="D38" s="753"/>
      <c r="E38" s="753"/>
      <c r="F38" s="753"/>
    </row>
    <row r="39" spans="2:6" x14ac:dyDescent="0.2">
      <c r="B39" s="440" t="s">
        <v>1152</v>
      </c>
      <c r="C39" s="142">
        <v>646.82904000000008</v>
      </c>
      <c r="D39" s="142">
        <v>765</v>
      </c>
      <c r="E39" s="142">
        <v>8085.3630000000003</v>
      </c>
      <c r="F39" s="142">
        <v>9562</v>
      </c>
    </row>
    <row r="40" spans="2:6" x14ac:dyDescent="0.2">
      <c r="B40" s="440" t="s">
        <v>1153</v>
      </c>
      <c r="C40" s="142">
        <v>479.08127999999999</v>
      </c>
      <c r="D40" s="142">
        <v>396</v>
      </c>
      <c r="E40" s="142">
        <v>5988.5159999999996</v>
      </c>
      <c r="F40" s="142">
        <v>4953</v>
      </c>
    </row>
    <row r="41" spans="2:6" x14ac:dyDescent="0.2">
      <c r="B41" s="440" t="s">
        <v>1634</v>
      </c>
      <c r="C41" s="142">
        <v>93.746000000000009</v>
      </c>
      <c r="D41" s="142">
        <v>181</v>
      </c>
      <c r="E41" s="142">
        <v>1171.825</v>
      </c>
      <c r="F41" s="142">
        <v>2261</v>
      </c>
    </row>
    <row r="42" spans="2:6" ht="13.15" customHeight="1" x14ac:dyDescent="0.2">
      <c r="B42" s="498" t="s">
        <v>1154</v>
      </c>
      <c r="C42" s="235"/>
      <c r="D42" s="235"/>
      <c r="E42" s="235"/>
      <c r="F42" s="235"/>
    </row>
    <row r="43" spans="2:6" x14ac:dyDescent="0.2">
      <c r="B43" s="440" t="s">
        <v>1155</v>
      </c>
      <c r="C43" s="142">
        <v>439.45016000000004</v>
      </c>
      <c r="D43" s="142">
        <v>433</v>
      </c>
      <c r="E43" s="142">
        <v>5493.1270000000004</v>
      </c>
      <c r="F43" s="142">
        <v>5412</v>
      </c>
    </row>
    <row r="44" spans="2:6" ht="25.5" x14ac:dyDescent="0.2">
      <c r="B44" s="440" t="s">
        <v>1156</v>
      </c>
      <c r="C44" s="142">
        <v>780.20903999999996</v>
      </c>
      <c r="D44" s="142">
        <v>909</v>
      </c>
      <c r="E44" s="142">
        <v>9752.6129999999994</v>
      </c>
      <c r="F44" s="142">
        <v>11363</v>
      </c>
    </row>
    <row r="45" spans="2:6" x14ac:dyDescent="0.2">
      <c r="B45" s="762" t="s">
        <v>103</v>
      </c>
      <c r="C45" s="750">
        <v>133.822</v>
      </c>
      <c r="D45" s="750">
        <v>66</v>
      </c>
      <c r="E45" s="750">
        <v>1672.7750000000001</v>
      </c>
      <c r="F45" s="750">
        <v>827</v>
      </c>
    </row>
    <row r="46" spans="2:6" x14ac:dyDescent="0.2">
      <c r="B46" s="201" t="s">
        <v>467</v>
      </c>
      <c r="C46" s="751">
        <v>133.822</v>
      </c>
      <c r="D46" s="751">
        <v>66</v>
      </c>
      <c r="E46" s="751">
        <v>1672.7750000000001</v>
      </c>
      <c r="F46" s="751">
        <v>827</v>
      </c>
    </row>
    <row r="47" spans="2:6" x14ac:dyDescent="0.2">
      <c r="B47" s="119" t="s">
        <v>884</v>
      </c>
      <c r="C47" s="754">
        <v>7851.2498400000004</v>
      </c>
      <c r="D47" s="754">
        <v>8081</v>
      </c>
      <c r="E47" s="754">
        <v>98140.623000000007</v>
      </c>
      <c r="F47" s="754">
        <v>101009</v>
      </c>
    </row>
    <row r="48" spans="2:6" x14ac:dyDescent="0.2">
      <c r="B48" s="522" t="s">
        <v>1598</v>
      </c>
      <c r="C48" s="721">
        <v>3.2800000000000002</v>
      </c>
      <c r="D48" s="721">
        <v>4</v>
      </c>
      <c r="E48" s="721">
        <v>41</v>
      </c>
      <c r="F48" s="721">
        <v>49</v>
      </c>
    </row>
    <row r="49" spans="2:6" x14ac:dyDescent="0.2">
      <c r="B49" s="760" t="s">
        <v>676</v>
      </c>
      <c r="C49" s="137">
        <v>23747.709840000003</v>
      </c>
      <c r="D49" s="137">
        <v>24843</v>
      </c>
      <c r="E49" s="137">
        <v>296846.37300000002</v>
      </c>
      <c r="F49" s="137">
        <v>310536</v>
      </c>
    </row>
    <row r="50" spans="2:6" x14ac:dyDescent="0.2">
      <c r="B50" s="761" t="s">
        <v>677</v>
      </c>
      <c r="C50" s="755">
        <v>0</v>
      </c>
      <c r="D50" s="755">
        <v>0</v>
      </c>
      <c r="E50" s="755" t="s">
        <v>2</v>
      </c>
      <c r="F50" s="755">
        <v>0</v>
      </c>
    </row>
    <row r="51" spans="2:6" x14ac:dyDescent="0.2">
      <c r="B51" s="103" t="s">
        <v>468</v>
      </c>
      <c r="C51" s="139">
        <v>222.0964132486416</v>
      </c>
      <c r="D51" s="139">
        <v>226</v>
      </c>
      <c r="E51" s="139">
        <v>2776.2051656080198</v>
      </c>
      <c r="F51" s="139">
        <v>2829</v>
      </c>
    </row>
    <row r="52" spans="2:6" x14ac:dyDescent="0.2">
      <c r="B52" s="440" t="s">
        <v>1157</v>
      </c>
      <c r="C52" s="142">
        <v>155.17104</v>
      </c>
      <c r="D52" s="142">
        <v>197</v>
      </c>
      <c r="E52" s="142">
        <v>1939.6379999999999</v>
      </c>
      <c r="F52" s="142">
        <v>2461</v>
      </c>
    </row>
    <row r="53" spans="2:6" x14ac:dyDescent="0.2">
      <c r="B53" s="440" t="s">
        <v>1158</v>
      </c>
      <c r="C53" s="142">
        <v>1.032</v>
      </c>
      <c r="D53" s="142">
        <v>2</v>
      </c>
      <c r="E53" s="142">
        <v>12.9</v>
      </c>
      <c r="F53" s="142">
        <v>20</v>
      </c>
    </row>
    <row r="54" spans="2:6" x14ac:dyDescent="0.2">
      <c r="B54" s="440" t="s">
        <v>1159</v>
      </c>
      <c r="C54" s="142">
        <v>53.568013248641584</v>
      </c>
      <c r="D54" s="142">
        <v>11</v>
      </c>
      <c r="E54" s="142">
        <v>669.60016560801978</v>
      </c>
      <c r="F54" s="142">
        <v>142</v>
      </c>
    </row>
    <row r="55" spans="2:6" x14ac:dyDescent="0.2">
      <c r="B55" s="440" t="s">
        <v>1160</v>
      </c>
      <c r="C55" s="142">
        <v>10.86336</v>
      </c>
      <c r="D55" s="142">
        <v>16</v>
      </c>
      <c r="E55" s="142">
        <v>135.792</v>
      </c>
      <c r="F55" s="142">
        <v>197</v>
      </c>
    </row>
    <row r="56" spans="2:6" x14ac:dyDescent="0.2">
      <c r="B56" s="440" t="s">
        <v>1161</v>
      </c>
      <c r="C56" s="142">
        <v>1.462</v>
      </c>
      <c r="D56" s="142">
        <v>1</v>
      </c>
      <c r="E56" s="142">
        <v>18.274999999999999</v>
      </c>
      <c r="F56" s="142">
        <v>9</v>
      </c>
    </row>
    <row r="57" spans="2:6" x14ac:dyDescent="0.2">
      <c r="B57" s="85" t="s">
        <v>469</v>
      </c>
      <c r="C57" s="139">
        <v>661.43104000000005</v>
      </c>
      <c r="D57" s="139">
        <v>689</v>
      </c>
      <c r="E57" s="139">
        <v>8267.8880000000008</v>
      </c>
      <c r="F57" s="139">
        <v>8611</v>
      </c>
    </row>
    <row r="58" spans="2:6" x14ac:dyDescent="0.2">
      <c r="B58" s="758" t="s">
        <v>678</v>
      </c>
      <c r="C58" s="138">
        <v>883.52745324864168</v>
      </c>
      <c r="D58" s="138">
        <v>915</v>
      </c>
      <c r="E58" s="138">
        <v>11044.093165608021</v>
      </c>
      <c r="F58" s="138">
        <v>11439</v>
      </c>
    </row>
    <row r="59" spans="2:6" x14ac:dyDescent="0.2">
      <c r="B59" s="758" t="s">
        <v>679</v>
      </c>
      <c r="C59" s="138">
        <v>181.71799999999999</v>
      </c>
      <c r="D59" s="138">
        <v>366</v>
      </c>
      <c r="E59" s="138">
        <v>2271.4749999999999</v>
      </c>
      <c r="F59" s="138">
        <v>4579</v>
      </c>
    </row>
    <row r="60" spans="2:6" x14ac:dyDescent="0.2">
      <c r="B60" s="758" t="s">
        <v>680</v>
      </c>
      <c r="C60" s="138">
        <v>110.16816000000001</v>
      </c>
      <c r="D60" s="138">
        <v>125</v>
      </c>
      <c r="E60" s="138">
        <v>1377.1020000000001</v>
      </c>
      <c r="F60" s="138">
        <v>1566</v>
      </c>
    </row>
    <row r="61" spans="2:6" x14ac:dyDescent="0.2">
      <c r="B61" s="759" t="s">
        <v>601</v>
      </c>
      <c r="C61" s="756">
        <v>2937.9790671449441</v>
      </c>
      <c r="D61" s="756">
        <v>2780</v>
      </c>
      <c r="E61" s="756">
        <v>36724.7383393118</v>
      </c>
      <c r="F61" s="756">
        <v>34755</v>
      </c>
    </row>
    <row r="62" spans="2:6" x14ac:dyDescent="0.2">
      <c r="C62" s="137"/>
      <c r="D62" s="137"/>
      <c r="E62" s="137"/>
      <c r="F62" s="137"/>
    </row>
    <row r="63" spans="2:6" s="202" customFormat="1" ht="13.15" customHeight="1" x14ac:dyDescent="0.2">
      <c r="B63" s="757" t="s">
        <v>681</v>
      </c>
      <c r="C63" s="752">
        <v>27861.10252039359</v>
      </c>
      <c r="D63" s="752">
        <v>29030</v>
      </c>
      <c r="E63" s="752">
        <v>348263.78150491987</v>
      </c>
      <c r="F63" s="752">
        <v>362875</v>
      </c>
    </row>
    <row r="64" spans="2:6" s="202" customFormat="1" ht="13.15" customHeight="1" x14ac:dyDescent="0.2">
      <c r="B64" s="107" t="s">
        <v>1348</v>
      </c>
      <c r="C64" s="1104"/>
      <c r="D64" s="1104"/>
      <c r="E64" s="203"/>
      <c r="F64" s="203"/>
    </row>
    <row r="65" spans="2:6" x14ac:dyDescent="0.2">
      <c r="B65" s="1005" t="s">
        <v>1671</v>
      </c>
      <c r="C65" s="1104"/>
      <c r="D65" s="1104"/>
      <c r="E65" s="1"/>
      <c r="F65" s="1"/>
    </row>
    <row r="66" spans="2:6" x14ac:dyDescent="0.2">
      <c r="C66" s="1"/>
      <c r="D66" s="1"/>
      <c r="E66" s="1"/>
      <c r="F66" s="1"/>
    </row>
    <row r="67" spans="2:6" x14ac:dyDescent="0.2">
      <c r="C67" s="1"/>
      <c r="D67" s="1"/>
      <c r="E67" s="1"/>
      <c r="F67" s="1"/>
    </row>
  </sheetData>
  <mergeCells count="5">
    <mergeCell ref="C4:D4"/>
    <mergeCell ref="E4:F4"/>
    <mergeCell ref="B2:F2"/>
    <mergeCell ref="C64:D65"/>
    <mergeCell ref="B4:B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X102"/>
  <sheetViews>
    <sheetView showGridLines="0" zoomScaleNormal="100" workbookViewId="0">
      <selection activeCell="I1" sqref="I1:J1048576"/>
    </sheetView>
  </sheetViews>
  <sheetFormatPr baseColWidth="10" defaultColWidth="9" defaultRowHeight="9" x14ac:dyDescent="0.2"/>
  <cols>
    <col min="1" max="1" width="8.6640625" style="35" customWidth="1"/>
    <col min="2" max="2" width="55.5" style="525" bestFit="1" customWidth="1"/>
    <col min="3" max="3" width="14.33203125" style="35" customWidth="1"/>
    <col min="4" max="4" width="14.83203125" style="35" customWidth="1"/>
    <col min="5" max="5" width="17.83203125" style="35" bestFit="1" customWidth="1"/>
    <col min="6" max="6" width="22.5" style="35" bestFit="1" customWidth="1"/>
    <col min="7" max="7" width="23.5" style="35" bestFit="1" customWidth="1"/>
    <col min="8" max="8" width="14.5" style="35" bestFit="1" customWidth="1"/>
    <col min="9" max="10" width="12" style="35" customWidth="1"/>
    <col min="11" max="11" width="13.33203125" style="35" bestFit="1" customWidth="1"/>
    <col min="12" max="13" width="9" style="35"/>
    <col min="14" max="14" width="75.5" style="35" customWidth="1"/>
    <col min="15" max="15" width="13.1640625" style="35" customWidth="1"/>
    <col min="16" max="16" width="17" style="35" customWidth="1"/>
    <col min="17" max="17" width="16.6640625" style="35" customWidth="1"/>
    <col min="18" max="18" width="2.6640625" style="35" customWidth="1"/>
    <col min="19" max="20" width="16.6640625" style="35" bestFit="1" customWidth="1"/>
    <col min="21" max="21" width="15.6640625" style="35" customWidth="1"/>
    <col min="22" max="22" width="10.33203125" style="35" bestFit="1" customWidth="1"/>
    <col min="23" max="23" width="10.1640625" style="35" bestFit="1" customWidth="1"/>
    <col min="24" max="24" width="14.6640625" style="35" customWidth="1"/>
    <col min="25" max="16384" width="9" style="35"/>
  </cols>
  <sheetData>
    <row r="1" spans="2:13" ht="13.9" customHeight="1" x14ac:dyDescent="0.2"/>
    <row r="2" spans="2:13" ht="13.9" customHeight="1" x14ac:dyDescent="0.2">
      <c r="B2" s="1105" t="s">
        <v>1162</v>
      </c>
      <c r="C2" s="1105"/>
      <c r="D2" s="1105"/>
      <c r="E2" s="1105"/>
      <c r="F2" s="1105"/>
      <c r="G2" s="1105"/>
      <c r="H2" s="1105"/>
      <c r="I2" s="1105"/>
      <c r="J2" s="1105"/>
      <c r="K2" s="1105"/>
      <c r="L2" s="13"/>
      <c r="M2" s="13"/>
    </row>
    <row r="3" spans="2:13" ht="12.75" x14ac:dyDescent="0.2">
      <c r="L3" s="13"/>
      <c r="M3" s="13"/>
    </row>
    <row r="4" spans="2:13" ht="12.75" x14ac:dyDescent="0.2">
      <c r="B4" s="3"/>
      <c r="C4" s="3"/>
      <c r="D4" s="3"/>
      <c r="E4" s="3"/>
      <c r="F4" s="3"/>
      <c r="G4" s="3"/>
      <c r="H4" s="3"/>
      <c r="I4" s="3"/>
      <c r="J4" s="3"/>
      <c r="K4" s="3"/>
      <c r="L4" s="13"/>
      <c r="M4" s="13"/>
    </row>
    <row r="5" spans="2:13" s="205" customFormat="1" ht="65.25" x14ac:dyDescent="0.2">
      <c r="B5" s="225" t="s">
        <v>87</v>
      </c>
      <c r="C5" s="225" t="s">
        <v>683</v>
      </c>
      <c r="D5" s="225" t="s">
        <v>76</v>
      </c>
      <c r="E5" s="225" t="s">
        <v>470</v>
      </c>
      <c r="F5" s="225" t="s">
        <v>684</v>
      </c>
      <c r="G5" s="225" t="s">
        <v>471</v>
      </c>
      <c r="H5" s="225" t="s">
        <v>685</v>
      </c>
      <c r="I5" s="225" t="s">
        <v>472</v>
      </c>
      <c r="J5" s="225" t="s">
        <v>473</v>
      </c>
      <c r="K5" s="225" t="s">
        <v>682</v>
      </c>
    </row>
    <row r="6" spans="2:13" s="207" customFormat="1" ht="12.75" x14ac:dyDescent="0.2">
      <c r="B6" s="206" t="s">
        <v>88</v>
      </c>
      <c r="C6" s="764">
        <v>122472.899</v>
      </c>
      <c r="D6" s="764">
        <v>-33.317999999999998</v>
      </c>
      <c r="E6" s="764">
        <v>122439.58100000001</v>
      </c>
      <c r="F6" s="764">
        <v>138637.02800000002</v>
      </c>
      <c r="G6" s="764">
        <v>4893.0609999999997</v>
      </c>
      <c r="H6" s="764">
        <v>143530.08900000001</v>
      </c>
      <c r="I6" s="764">
        <v>139186.48300000001</v>
      </c>
      <c r="J6" s="764">
        <v>30559.671999999999</v>
      </c>
      <c r="K6" s="765">
        <v>0.21955919383349889</v>
      </c>
    </row>
    <row r="7" spans="2:13" s="207" customFormat="1" ht="12.75" x14ac:dyDescent="0.2">
      <c r="B7" s="208" t="s">
        <v>89</v>
      </c>
      <c r="C7" s="766">
        <v>10207.555</v>
      </c>
      <c r="D7" s="766">
        <v>-23.274000000000001</v>
      </c>
      <c r="E7" s="766">
        <v>10184.281000000001</v>
      </c>
      <c r="F7" s="766">
        <v>6418.6879999999992</v>
      </c>
      <c r="G7" s="766">
        <v>484.97500000000002</v>
      </c>
      <c r="H7" s="766">
        <v>6903.6629999999996</v>
      </c>
      <c r="I7" s="766">
        <v>6648.8739999999998</v>
      </c>
      <c r="J7" s="766">
        <v>1415.8019999999999</v>
      </c>
      <c r="K7" s="767">
        <v>0.21293861186119634</v>
      </c>
    </row>
    <row r="8" spans="2:13" s="207" customFormat="1" ht="12.75" x14ac:dyDescent="0.2">
      <c r="B8" s="208" t="s">
        <v>90</v>
      </c>
      <c r="C8" s="766">
        <v>991.04</v>
      </c>
      <c r="D8" s="766">
        <v>-8.7579999999999991</v>
      </c>
      <c r="E8" s="766">
        <v>982.28199999999993</v>
      </c>
      <c r="F8" s="766">
        <v>1758.5349999999999</v>
      </c>
      <c r="G8" s="766">
        <v>131.815</v>
      </c>
      <c r="H8" s="766">
        <v>1890.35</v>
      </c>
      <c r="I8" s="766">
        <v>1809.867</v>
      </c>
      <c r="J8" s="766">
        <v>714.09400000000005</v>
      </c>
      <c r="K8" s="767">
        <v>0.39455606406437604</v>
      </c>
    </row>
    <row r="9" spans="2:13" s="207" customFormat="1" ht="12.75" x14ac:dyDescent="0.2">
      <c r="B9" s="208" t="s">
        <v>91</v>
      </c>
      <c r="C9" s="766">
        <v>265.36900000000003</v>
      </c>
      <c r="D9" s="766">
        <v>-1.0999999999999999E-2</v>
      </c>
      <c r="E9" s="766">
        <v>265.358</v>
      </c>
      <c r="F9" s="766">
        <v>452.94499999999999</v>
      </c>
      <c r="G9" s="766">
        <v>23.765999999999998</v>
      </c>
      <c r="H9" s="766">
        <v>476.71100000000001</v>
      </c>
      <c r="I9" s="766">
        <v>452.94499999999999</v>
      </c>
      <c r="J9" s="766">
        <v>10.002000000000001</v>
      </c>
      <c r="K9" s="767">
        <v>2.2082151254567334E-2</v>
      </c>
    </row>
    <row r="10" spans="2:13" s="207" customFormat="1" ht="12.75" x14ac:dyDescent="0.2">
      <c r="B10" s="208" t="s">
        <v>92</v>
      </c>
      <c r="C10" s="766">
        <v>0</v>
      </c>
      <c r="D10" s="766">
        <v>0</v>
      </c>
      <c r="E10" s="766">
        <v>0</v>
      </c>
      <c r="F10" s="766">
        <v>0</v>
      </c>
      <c r="G10" s="766">
        <v>0</v>
      </c>
      <c r="H10" s="766">
        <v>0</v>
      </c>
      <c r="I10" s="766">
        <v>0</v>
      </c>
      <c r="J10" s="766">
        <v>0</v>
      </c>
      <c r="K10" s="767" t="s">
        <v>2</v>
      </c>
    </row>
    <row r="11" spans="2:13" s="207" customFormat="1" ht="12.75" x14ac:dyDescent="0.2">
      <c r="B11" s="208" t="s">
        <v>93</v>
      </c>
      <c r="C11" s="766">
        <v>35873.661999999997</v>
      </c>
      <c r="D11" s="766">
        <v>-14.43</v>
      </c>
      <c r="E11" s="766">
        <v>35859.231999999996</v>
      </c>
      <c r="F11" s="766">
        <v>17440.734000000004</v>
      </c>
      <c r="G11" s="766">
        <v>13618.183999999999</v>
      </c>
      <c r="H11" s="766">
        <v>31058.918000000001</v>
      </c>
      <c r="I11" s="766">
        <v>19315.061000000002</v>
      </c>
      <c r="J11" s="766">
        <v>6202.6490000000003</v>
      </c>
      <c r="K11" s="767">
        <v>0.32113017919021847</v>
      </c>
    </row>
    <row r="12" spans="2:13" s="207" customFormat="1" ht="12.75" x14ac:dyDescent="0.2">
      <c r="B12" s="208" t="s">
        <v>94</v>
      </c>
      <c r="C12" s="766">
        <v>125314.19</v>
      </c>
      <c r="D12" s="766">
        <v>-1180.9839999999999</v>
      </c>
      <c r="E12" s="766">
        <v>124133.20600000001</v>
      </c>
      <c r="F12" s="766">
        <v>75548.918000000005</v>
      </c>
      <c r="G12" s="766">
        <v>41761.735000000001</v>
      </c>
      <c r="H12" s="766">
        <v>117310.65300000001</v>
      </c>
      <c r="I12" s="766">
        <v>91399.974000000002</v>
      </c>
      <c r="J12" s="766">
        <v>89481.35</v>
      </c>
      <c r="K12" s="767">
        <v>0.97900848418184461</v>
      </c>
    </row>
    <row r="13" spans="2:13" s="207" customFormat="1" ht="12.75" x14ac:dyDescent="0.2">
      <c r="B13" s="208" t="s">
        <v>95</v>
      </c>
      <c r="C13" s="766">
        <v>86939.243000000002</v>
      </c>
      <c r="D13" s="766">
        <v>-1722.2249999999999</v>
      </c>
      <c r="E13" s="766">
        <v>85217.017999999996</v>
      </c>
      <c r="F13" s="766">
        <v>50062.063000000002</v>
      </c>
      <c r="G13" s="766">
        <v>30742.616000000002</v>
      </c>
      <c r="H13" s="766">
        <v>80804.679000000004</v>
      </c>
      <c r="I13" s="766">
        <v>52465.203000000001</v>
      </c>
      <c r="J13" s="766">
        <v>36767.584000000003</v>
      </c>
      <c r="K13" s="767">
        <v>0.7007994231910244</v>
      </c>
    </row>
    <row r="14" spans="2:13" s="207" customFormat="1" ht="12.75" x14ac:dyDescent="0.2">
      <c r="B14" s="208" t="s">
        <v>96</v>
      </c>
      <c r="C14" s="766">
        <v>40917</v>
      </c>
      <c r="D14" s="766">
        <v>-301.56299999999999</v>
      </c>
      <c r="E14" s="766">
        <v>40615.436999999998</v>
      </c>
      <c r="F14" s="766">
        <v>40389.150999999998</v>
      </c>
      <c r="G14" s="766">
        <v>145.22200000000001</v>
      </c>
      <c r="H14" s="766">
        <v>40534.373</v>
      </c>
      <c r="I14" s="766">
        <v>40457.567999999999</v>
      </c>
      <c r="J14" s="766">
        <v>15465.763000000001</v>
      </c>
      <c r="K14" s="767">
        <v>0.38227119830831158</v>
      </c>
    </row>
    <row r="15" spans="2:13" s="207" customFormat="1" ht="12.75" x14ac:dyDescent="0.2">
      <c r="B15" s="208" t="s">
        <v>97</v>
      </c>
      <c r="C15" s="766">
        <v>8609.3410000000003</v>
      </c>
      <c r="D15" s="766">
        <v>-4648.942</v>
      </c>
      <c r="E15" s="766">
        <v>3960.3990000000003</v>
      </c>
      <c r="F15" s="766">
        <v>3366.7809999999999</v>
      </c>
      <c r="G15" s="766">
        <v>449.209</v>
      </c>
      <c r="H15" s="766">
        <v>3815.99</v>
      </c>
      <c r="I15" s="766">
        <v>3611.9430000000002</v>
      </c>
      <c r="J15" s="766">
        <v>4158.5829999999996</v>
      </c>
      <c r="K15" s="767">
        <v>1.151342366144759</v>
      </c>
    </row>
    <row r="16" spans="2:13" s="207" customFormat="1" ht="12.75" x14ac:dyDescent="0.2">
      <c r="B16" s="208" t="s">
        <v>98</v>
      </c>
      <c r="C16" s="766">
        <v>1168.0820000000001</v>
      </c>
      <c r="D16" s="766">
        <v>-51.027999999999999</v>
      </c>
      <c r="E16" s="766">
        <v>1117.0540000000001</v>
      </c>
      <c r="F16" s="766">
        <v>1100.819</v>
      </c>
      <c r="G16" s="766">
        <v>1.0269999999999999</v>
      </c>
      <c r="H16" s="766">
        <v>1101.846</v>
      </c>
      <c r="I16" s="766">
        <v>1101.0170000000001</v>
      </c>
      <c r="J16" s="766">
        <v>1651.5260000000001</v>
      </c>
      <c r="K16" s="767">
        <v>1.5000004541255947</v>
      </c>
    </row>
    <row r="17" spans="2:11" s="207" customFormat="1" ht="12.75" x14ac:dyDescent="0.2">
      <c r="B17" s="208" t="s">
        <v>99</v>
      </c>
      <c r="C17" s="766">
        <v>0</v>
      </c>
      <c r="D17" s="766">
        <v>0</v>
      </c>
      <c r="E17" s="766">
        <v>0</v>
      </c>
      <c r="F17" s="766">
        <v>0</v>
      </c>
      <c r="G17" s="766">
        <v>0</v>
      </c>
      <c r="H17" s="766">
        <v>0</v>
      </c>
      <c r="I17" s="766">
        <v>0</v>
      </c>
      <c r="J17" s="766">
        <v>0</v>
      </c>
      <c r="K17" s="767" t="s">
        <v>2</v>
      </c>
    </row>
    <row r="18" spans="2:11" s="207" customFormat="1" ht="25.5" x14ac:dyDescent="0.2">
      <c r="B18" s="208" t="s">
        <v>100</v>
      </c>
      <c r="C18" s="766">
        <v>3.1850000000000001</v>
      </c>
      <c r="D18" s="766">
        <v>-2.5000000000000001E-2</v>
      </c>
      <c r="E18" s="766">
        <v>3.16</v>
      </c>
      <c r="F18" s="766">
        <v>3.16</v>
      </c>
      <c r="G18" s="766">
        <v>0</v>
      </c>
      <c r="H18" s="766">
        <v>3.16</v>
      </c>
      <c r="I18" s="766">
        <v>3.16</v>
      </c>
      <c r="J18" s="766">
        <v>2.081</v>
      </c>
      <c r="K18" s="767">
        <v>0.65854430379746831</v>
      </c>
    </row>
    <row r="19" spans="2:11" s="207" customFormat="1" ht="12.75" x14ac:dyDescent="0.2">
      <c r="B19" s="208" t="s">
        <v>101</v>
      </c>
      <c r="C19" s="766">
        <v>76.033000000000001</v>
      </c>
      <c r="D19" s="766">
        <v>-0.58099999999999996</v>
      </c>
      <c r="E19" s="766">
        <v>75.451999999999998</v>
      </c>
      <c r="F19" s="766">
        <v>44.575000000000003</v>
      </c>
      <c r="G19" s="766">
        <v>24.39</v>
      </c>
      <c r="H19" s="766">
        <v>68.965000000000003</v>
      </c>
      <c r="I19" s="766">
        <v>57.066000000000003</v>
      </c>
      <c r="J19" s="766">
        <v>57.066000000000003</v>
      </c>
      <c r="K19" s="767">
        <v>1</v>
      </c>
    </row>
    <row r="20" spans="2:11" s="207" customFormat="1" ht="12.75" x14ac:dyDescent="0.2">
      <c r="B20" s="208" t="s">
        <v>102</v>
      </c>
      <c r="C20" s="766">
        <v>18100.364000000001</v>
      </c>
      <c r="D20" s="766">
        <v>-36.475000000000001</v>
      </c>
      <c r="E20" s="766">
        <v>18063.889000000003</v>
      </c>
      <c r="F20" s="766">
        <v>27501.879000000001</v>
      </c>
      <c r="G20" s="766">
        <v>1727.3510000000001</v>
      </c>
      <c r="H20" s="766">
        <v>29229.23</v>
      </c>
      <c r="I20" s="766">
        <v>28451.817999999999</v>
      </c>
      <c r="J20" s="766">
        <v>11228.771000000001</v>
      </c>
      <c r="K20" s="767">
        <v>0.39465917432762998</v>
      </c>
    </row>
    <row r="21" spans="2:11" s="207" customFormat="1" ht="12.75" x14ac:dyDescent="0.2">
      <c r="B21" s="206" t="s">
        <v>103</v>
      </c>
      <c r="C21" s="764">
        <v>4622.826</v>
      </c>
      <c r="D21" s="764">
        <v>0</v>
      </c>
      <c r="E21" s="764">
        <v>4622.826</v>
      </c>
      <c r="F21" s="764">
        <v>4622.826</v>
      </c>
      <c r="G21" s="764">
        <v>0</v>
      </c>
      <c r="H21" s="764">
        <v>4622.826</v>
      </c>
      <c r="I21" s="764">
        <v>4622.826</v>
      </c>
      <c r="J21" s="764">
        <v>949.80700000000002</v>
      </c>
      <c r="K21" s="765">
        <v>0.20546025310059257</v>
      </c>
    </row>
    <row r="22" spans="2:11" s="66" customFormat="1" ht="12.75" x14ac:dyDescent="0.2">
      <c r="B22" s="785" t="s">
        <v>686</v>
      </c>
      <c r="C22" s="768">
        <v>455560.78900000005</v>
      </c>
      <c r="D22" s="768">
        <v>-8021.6140000000005</v>
      </c>
      <c r="E22" s="768">
        <v>447539.17500000005</v>
      </c>
      <c r="F22" s="768">
        <v>367348.10200000007</v>
      </c>
      <c r="G22" s="768">
        <v>94003.350999999995</v>
      </c>
      <c r="H22" s="768">
        <v>461351.45300000004</v>
      </c>
      <c r="I22" s="768">
        <v>389583.80499999993</v>
      </c>
      <c r="J22" s="768">
        <v>198664.75000000003</v>
      </c>
      <c r="K22" s="769">
        <v>0.50994098689497647</v>
      </c>
    </row>
    <row r="23" spans="2:11" s="66" customFormat="1" ht="12.75" x14ac:dyDescent="0.2">
      <c r="B23" s="206" t="s">
        <v>88</v>
      </c>
      <c r="C23" s="764">
        <v>10697.755999999999</v>
      </c>
      <c r="D23" s="764">
        <v>-4.6790000000000003</v>
      </c>
      <c r="E23" s="770"/>
      <c r="F23" s="764">
        <v>12213.207</v>
      </c>
      <c r="G23" s="764">
        <v>494.74299999999999</v>
      </c>
      <c r="H23" s="764">
        <v>12707.95</v>
      </c>
      <c r="I23" s="764">
        <v>12458.76</v>
      </c>
      <c r="J23" s="764">
        <v>676.93100000000004</v>
      </c>
      <c r="K23" s="765">
        <v>5.4333737867974019E-2</v>
      </c>
    </row>
    <row r="24" spans="2:11" s="66" customFormat="1" ht="12.75" x14ac:dyDescent="0.2">
      <c r="B24" s="208" t="s">
        <v>93</v>
      </c>
      <c r="C24" s="766">
        <v>100329.061</v>
      </c>
      <c r="D24" s="766">
        <v>-57.631</v>
      </c>
      <c r="E24" s="771"/>
      <c r="F24" s="766">
        <v>76739.973999999987</v>
      </c>
      <c r="G24" s="766">
        <v>5522.6909999999998</v>
      </c>
      <c r="H24" s="772">
        <v>82262.664999999994</v>
      </c>
      <c r="I24" s="766">
        <v>79991.813999999998</v>
      </c>
      <c r="J24" s="766">
        <v>5365.9449999999997</v>
      </c>
      <c r="K24" s="767">
        <v>6.7081176581393689E-2</v>
      </c>
    </row>
    <row r="25" spans="2:11" s="66" customFormat="1" ht="12.75" x14ac:dyDescent="0.2">
      <c r="B25" s="208" t="s">
        <v>94</v>
      </c>
      <c r="C25" s="766">
        <v>135616.11499999999</v>
      </c>
      <c r="D25" s="766">
        <v>-2176.2339999999999</v>
      </c>
      <c r="E25" s="771"/>
      <c r="F25" s="766">
        <v>75294.769</v>
      </c>
      <c r="G25" s="766">
        <v>58253.745999999999</v>
      </c>
      <c r="H25" s="772">
        <v>133548.51500000001</v>
      </c>
      <c r="I25" s="772">
        <v>103991.209</v>
      </c>
      <c r="J25" s="766">
        <v>55512.501000000004</v>
      </c>
      <c r="K25" s="767">
        <v>0.53381917119551903</v>
      </c>
    </row>
    <row r="26" spans="2:11" s="209" customFormat="1" ht="12.75" x14ac:dyDescent="0.2">
      <c r="B26" s="208" t="s">
        <v>1163</v>
      </c>
      <c r="C26" s="773">
        <v>19893.766</v>
      </c>
      <c r="D26" s="773">
        <v>-1103.318</v>
      </c>
      <c r="E26" s="771"/>
      <c r="F26" s="773">
        <v>14530.378000000001</v>
      </c>
      <c r="G26" s="774">
        <v>3766.424</v>
      </c>
      <c r="H26" s="774">
        <v>18296.802</v>
      </c>
      <c r="I26" s="774">
        <v>16231.218000000001</v>
      </c>
      <c r="J26" s="773">
        <v>11876.546</v>
      </c>
      <c r="K26" s="775">
        <v>0.73171009101103812</v>
      </c>
    </row>
    <row r="27" spans="2:11" s="209" customFormat="1" ht="12.75" x14ac:dyDescent="0.2">
      <c r="B27" s="208" t="s">
        <v>1164</v>
      </c>
      <c r="C27" s="773">
        <v>7706.36</v>
      </c>
      <c r="D27" s="773">
        <v>-73.438000000000002</v>
      </c>
      <c r="E27" s="771"/>
      <c r="F27" s="773">
        <v>7303.799</v>
      </c>
      <c r="G27" s="774">
        <v>402.56099999999998</v>
      </c>
      <c r="H27" s="774">
        <v>7706.36</v>
      </c>
      <c r="I27" s="774">
        <v>7536.1009999999997</v>
      </c>
      <c r="J27" s="773">
        <v>6330.46</v>
      </c>
      <c r="K27" s="775">
        <v>0.84001793500379052</v>
      </c>
    </row>
    <row r="28" spans="2:11" s="209" customFormat="1" ht="12.75" x14ac:dyDescent="0.2">
      <c r="B28" s="208" t="s">
        <v>1165</v>
      </c>
      <c r="C28" s="773">
        <v>108015.989</v>
      </c>
      <c r="D28" s="773">
        <v>-999.47799999999995</v>
      </c>
      <c r="E28" s="771"/>
      <c r="F28" s="773">
        <v>53460.592000000004</v>
      </c>
      <c r="G28" s="774">
        <v>54084.760999999999</v>
      </c>
      <c r="H28" s="774">
        <v>107545.353</v>
      </c>
      <c r="I28" s="774">
        <v>80223.89</v>
      </c>
      <c r="J28" s="773">
        <v>37305.495000000003</v>
      </c>
      <c r="K28" s="775">
        <v>0.46501727851890506</v>
      </c>
    </row>
    <row r="29" spans="2:11" s="66" customFormat="1" ht="12.75" x14ac:dyDescent="0.2">
      <c r="B29" s="208" t="s">
        <v>95</v>
      </c>
      <c r="C29" s="766">
        <v>118210.92799999999</v>
      </c>
      <c r="D29" s="766">
        <v>-2659.66</v>
      </c>
      <c r="E29" s="771"/>
      <c r="F29" s="766">
        <v>97055.252999999997</v>
      </c>
      <c r="G29" s="766">
        <v>21065.144999999997</v>
      </c>
      <c r="H29" s="766">
        <v>118120.39799999999</v>
      </c>
      <c r="I29" s="766">
        <v>101010.50600000001</v>
      </c>
      <c r="J29" s="766">
        <v>19666.767</v>
      </c>
      <c r="K29" s="767">
        <v>0.19470021266896731</v>
      </c>
    </row>
    <row r="30" spans="2:11" s="66" customFormat="1" ht="12.75" x14ac:dyDescent="0.2">
      <c r="B30" s="208" t="s">
        <v>1169</v>
      </c>
      <c r="C30" s="773">
        <v>81472.23</v>
      </c>
      <c r="D30" s="773">
        <v>-1330.34</v>
      </c>
      <c r="E30" s="776"/>
      <c r="F30" s="773">
        <v>76962.731</v>
      </c>
      <c r="G30" s="773">
        <v>4483.7449999999999</v>
      </c>
      <c r="H30" s="773">
        <v>81446.475999999995</v>
      </c>
      <c r="I30" s="773">
        <v>77186.172000000006</v>
      </c>
      <c r="J30" s="773">
        <v>7384.6379999999999</v>
      </c>
      <c r="K30" s="775">
        <v>9.5673069523385612E-2</v>
      </c>
    </row>
    <row r="31" spans="2:11" s="66" customFormat="1" ht="25.5" x14ac:dyDescent="0.2">
      <c r="B31" s="208" t="s">
        <v>1166</v>
      </c>
      <c r="C31" s="773">
        <v>22167.368999999999</v>
      </c>
      <c r="D31" s="773">
        <v>-583.99400000000003</v>
      </c>
      <c r="E31" s="776"/>
      <c r="F31" s="773">
        <v>6524.9930000000022</v>
      </c>
      <c r="G31" s="773">
        <v>15642.352999999999</v>
      </c>
      <c r="H31" s="773">
        <v>22167.346000000001</v>
      </c>
      <c r="I31" s="773">
        <v>9682.0370000000003</v>
      </c>
      <c r="J31" s="773">
        <v>6938.4610000000002</v>
      </c>
      <c r="K31" s="775">
        <v>0.71663235742643827</v>
      </c>
    </row>
    <row r="32" spans="2:11" s="66" customFormat="1" ht="12.75" x14ac:dyDescent="0.2">
      <c r="B32" s="208" t="s">
        <v>1146</v>
      </c>
      <c r="C32" s="773">
        <v>14571.329</v>
      </c>
      <c r="D32" s="773">
        <v>-745.32600000000002</v>
      </c>
      <c r="E32" s="776"/>
      <c r="F32" s="773">
        <v>13567.529000000002</v>
      </c>
      <c r="G32" s="773">
        <v>939.04700000000003</v>
      </c>
      <c r="H32" s="773">
        <v>14506.576000000003</v>
      </c>
      <c r="I32" s="773">
        <v>14142.297</v>
      </c>
      <c r="J32" s="773">
        <v>5343.6679999999997</v>
      </c>
      <c r="K32" s="775">
        <v>0.37785007626413158</v>
      </c>
    </row>
    <row r="33" spans="2:11" s="209" customFormat="1" ht="12.75" x14ac:dyDescent="0.2">
      <c r="B33" s="208" t="s">
        <v>1167</v>
      </c>
      <c r="C33" s="773">
        <v>4131.79</v>
      </c>
      <c r="D33" s="773">
        <v>-280.98399999999998</v>
      </c>
      <c r="E33" s="776"/>
      <c r="F33" s="773">
        <v>3239.6840000000002</v>
      </c>
      <c r="G33" s="773">
        <v>839.52200000000005</v>
      </c>
      <c r="H33" s="773">
        <v>4079.2060000000001</v>
      </c>
      <c r="I33" s="773">
        <v>3746.172</v>
      </c>
      <c r="J33" s="773">
        <v>1751.6579999999999</v>
      </c>
      <c r="K33" s="775">
        <v>0.46758611190303057</v>
      </c>
    </row>
    <row r="34" spans="2:11" s="209" customFormat="1" ht="12.75" x14ac:dyDescent="0.2">
      <c r="B34" s="208" t="s">
        <v>1168</v>
      </c>
      <c r="C34" s="773">
        <v>10439.539000000001</v>
      </c>
      <c r="D34" s="773">
        <v>-464.34199999999998</v>
      </c>
      <c r="E34" s="776"/>
      <c r="F34" s="773">
        <v>10327.845000000001</v>
      </c>
      <c r="G34" s="773">
        <v>99.525000000000006</v>
      </c>
      <c r="H34" s="773">
        <v>10427.370000000001</v>
      </c>
      <c r="I34" s="773">
        <v>10396.125</v>
      </c>
      <c r="J34" s="773">
        <v>3592.01</v>
      </c>
      <c r="K34" s="775">
        <v>0.34551431422765694</v>
      </c>
    </row>
    <row r="35" spans="2:11" s="66" customFormat="1" ht="12.75" x14ac:dyDescent="0.2">
      <c r="B35" s="206" t="s">
        <v>103</v>
      </c>
      <c r="C35" s="764">
        <v>5593.192</v>
      </c>
      <c r="D35" s="777">
        <v>0</v>
      </c>
      <c r="E35" s="770"/>
      <c r="F35" s="764">
        <v>5381.8389999999999</v>
      </c>
      <c r="G35" s="764">
        <v>0</v>
      </c>
      <c r="H35" s="764">
        <v>5381.8389999999999</v>
      </c>
      <c r="I35" s="764">
        <v>5381.8389999999999</v>
      </c>
      <c r="J35" s="764">
        <v>1672.7750000000001</v>
      </c>
      <c r="K35" s="765">
        <v>0.31081847673258156</v>
      </c>
    </row>
    <row r="36" spans="2:11" s="66" customFormat="1" ht="12.75" x14ac:dyDescent="0.2">
      <c r="B36" s="785" t="s">
        <v>687</v>
      </c>
      <c r="C36" s="768">
        <v>370447.05199999997</v>
      </c>
      <c r="D36" s="768">
        <v>-4898.2039999999997</v>
      </c>
      <c r="E36" s="778"/>
      <c r="F36" s="768">
        <v>266685.04199999996</v>
      </c>
      <c r="G36" s="768">
        <v>85336.324999999997</v>
      </c>
      <c r="H36" s="768">
        <v>352021.36699999997</v>
      </c>
      <c r="I36" s="768">
        <v>302834.12799999997</v>
      </c>
      <c r="J36" s="768">
        <v>82894.918999999994</v>
      </c>
      <c r="K36" s="769">
        <v>0.27373043965507088</v>
      </c>
    </row>
    <row r="37" spans="2:11" s="66" customFormat="1" ht="12.75" x14ac:dyDescent="0.2">
      <c r="B37" s="786" t="s">
        <v>688</v>
      </c>
      <c r="C37" s="779">
        <v>826007.84100000001</v>
      </c>
      <c r="D37" s="779">
        <v>-12919.817999999999</v>
      </c>
      <c r="E37" s="779">
        <v>447539.17500000005</v>
      </c>
      <c r="F37" s="779">
        <v>634033.14400000009</v>
      </c>
      <c r="G37" s="779">
        <v>179339.67599999998</v>
      </c>
      <c r="H37" s="779">
        <v>813372.82000000007</v>
      </c>
      <c r="I37" s="779">
        <v>692417.93299999996</v>
      </c>
      <c r="J37" s="779">
        <v>281559.66899999999</v>
      </c>
      <c r="K37" s="780">
        <v>0.40663254890020306</v>
      </c>
    </row>
    <row r="38" spans="2:11" s="66" customFormat="1" ht="12.75" x14ac:dyDescent="0.2">
      <c r="B38" s="210" t="s">
        <v>105</v>
      </c>
      <c r="C38" s="781">
        <v>6821.5950000000012</v>
      </c>
      <c r="D38" s="781">
        <v>0</v>
      </c>
      <c r="E38" s="770"/>
      <c r="F38" s="781">
        <v>6821.5950000000012</v>
      </c>
      <c r="G38" s="781">
        <v>0</v>
      </c>
      <c r="H38" s="781">
        <v>6821.5950000000012</v>
      </c>
      <c r="I38" s="781">
        <v>6821.5950000000012</v>
      </c>
      <c r="J38" s="781">
        <v>15245.74</v>
      </c>
      <c r="K38" s="782">
        <v>2.2349230641807374</v>
      </c>
    </row>
    <row r="39" spans="2:11" s="66" customFormat="1" ht="12.75" x14ac:dyDescent="0.2">
      <c r="B39" s="208" t="s">
        <v>106</v>
      </c>
      <c r="C39" s="773">
        <v>3237.8130000000001</v>
      </c>
      <c r="D39" s="773">
        <v>0</v>
      </c>
      <c r="E39" s="770"/>
      <c r="F39" s="773">
        <v>3237.8130000000001</v>
      </c>
      <c r="G39" s="774">
        <v>0</v>
      </c>
      <c r="H39" s="774">
        <v>3237.8130000000001</v>
      </c>
      <c r="I39" s="774">
        <v>3237.8130000000001</v>
      </c>
      <c r="J39" s="773">
        <v>8085.3989999999994</v>
      </c>
      <c r="K39" s="775">
        <v>2.4971791144207525</v>
      </c>
    </row>
    <row r="40" spans="2:11" s="66" customFormat="1" ht="25.5" x14ac:dyDescent="0.2">
      <c r="B40" s="526" t="s">
        <v>107</v>
      </c>
      <c r="C40" s="773">
        <v>2974.3490000000002</v>
      </c>
      <c r="D40" s="773">
        <v>0</v>
      </c>
      <c r="E40" s="770"/>
      <c r="F40" s="773">
        <v>2974.3490000000002</v>
      </c>
      <c r="G40" s="774">
        <v>0</v>
      </c>
      <c r="H40" s="774">
        <v>2974.3490000000002</v>
      </c>
      <c r="I40" s="774">
        <v>2974.3490000000002</v>
      </c>
      <c r="J40" s="773">
        <v>7276.6189999999997</v>
      </c>
      <c r="K40" s="775">
        <v>2.4464576954486508</v>
      </c>
    </row>
    <row r="41" spans="2:11" s="66" customFormat="1" ht="12.75" x14ac:dyDescent="0.2">
      <c r="B41" s="208" t="s">
        <v>108</v>
      </c>
      <c r="C41" s="773">
        <v>263.464</v>
      </c>
      <c r="D41" s="773">
        <v>0</v>
      </c>
      <c r="E41" s="770"/>
      <c r="F41" s="773">
        <v>263.464</v>
      </c>
      <c r="G41" s="774">
        <v>0</v>
      </c>
      <c r="H41" s="774">
        <v>263.464</v>
      </c>
      <c r="I41" s="774">
        <v>263.464</v>
      </c>
      <c r="J41" s="773">
        <v>808.78</v>
      </c>
      <c r="K41" s="775">
        <v>3.0697932165305315</v>
      </c>
    </row>
    <row r="42" spans="2:11" s="66" customFormat="1" ht="12.75" x14ac:dyDescent="0.2">
      <c r="B42" s="527" t="s">
        <v>109</v>
      </c>
      <c r="C42" s="766">
        <v>3201.0390000000002</v>
      </c>
      <c r="D42" s="766">
        <v>0</v>
      </c>
      <c r="E42" s="770"/>
      <c r="F42" s="766">
        <v>3201.0390000000002</v>
      </c>
      <c r="G42" s="766">
        <v>0</v>
      </c>
      <c r="H42" s="766">
        <v>3201.0390000000002</v>
      </c>
      <c r="I42" s="766">
        <v>3201.0390000000002</v>
      </c>
      <c r="J42" s="766">
        <v>5988.5159999999996</v>
      </c>
      <c r="K42" s="767">
        <v>1.8708038233835949</v>
      </c>
    </row>
    <row r="43" spans="2:11" s="66" customFormat="1" ht="12.75" x14ac:dyDescent="0.2">
      <c r="B43" s="206" t="s">
        <v>110</v>
      </c>
      <c r="C43" s="764">
        <v>382.74299999999999</v>
      </c>
      <c r="D43" s="764">
        <v>0</v>
      </c>
      <c r="E43" s="770"/>
      <c r="F43" s="764">
        <v>382.74299999999999</v>
      </c>
      <c r="G43" s="764">
        <v>0</v>
      </c>
      <c r="H43" s="764">
        <v>382.74299999999999</v>
      </c>
      <c r="I43" s="764">
        <v>382.74299999999999</v>
      </c>
      <c r="J43" s="764">
        <v>1171.825</v>
      </c>
      <c r="K43" s="765">
        <v>3.0616497231823967</v>
      </c>
    </row>
    <row r="44" spans="2:11" s="66" customFormat="1" ht="12.75" x14ac:dyDescent="0.2">
      <c r="B44" s="211" t="s">
        <v>676</v>
      </c>
      <c r="C44" s="783">
        <v>832829.43599999999</v>
      </c>
      <c r="D44" s="783">
        <v>-12919.817999999999</v>
      </c>
      <c r="E44" s="783">
        <v>447539.17500000005</v>
      </c>
      <c r="F44" s="783">
        <v>640854.73900000006</v>
      </c>
      <c r="G44" s="783">
        <v>179339.67599999998</v>
      </c>
      <c r="H44" s="783">
        <v>820194.41500000004</v>
      </c>
      <c r="I44" s="783">
        <v>699239.52799999993</v>
      </c>
      <c r="J44" s="783">
        <v>296805.40899999999</v>
      </c>
      <c r="K44" s="784">
        <v>0.4244688652670105</v>
      </c>
    </row>
    <row r="45" spans="2:11" s="14" customFormat="1" ht="9.6" customHeight="1" x14ac:dyDescent="0.2">
      <c r="B45" s="1133" t="s">
        <v>1074</v>
      </c>
      <c r="C45" s="1133"/>
      <c r="D45" s="1133"/>
      <c r="E45" s="1133"/>
      <c r="F45" s="1133"/>
      <c r="G45" s="1133"/>
      <c r="H45" s="1133"/>
      <c r="I45" s="1133"/>
      <c r="J45" s="1133"/>
      <c r="K45" s="1133"/>
    </row>
    <row r="46" spans="2:11" s="14" customFormat="1" ht="9.6" customHeight="1" x14ac:dyDescent="0.2">
      <c r="B46" s="1132" t="s">
        <v>1075</v>
      </c>
      <c r="C46" s="1132"/>
      <c r="D46" s="1132"/>
      <c r="E46" s="1132"/>
      <c r="F46" s="1132"/>
      <c r="G46" s="1132"/>
      <c r="H46" s="1132"/>
      <c r="I46" s="1132"/>
      <c r="J46" s="1132"/>
      <c r="K46" s="1132"/>
    </row>
    <row r="47" spans="2:11" s="14" customFormat="1" ht="9.6" customHeight="1" x14ac:dyDescent="0.2">
      <c r="B47" s="1132" t="s">
        <v>1638</v>
      </c>
      <c r="C47" s="1132"/>
      <c r="D47" s="1132"/>
      <c r="E47" s="1132"/>
      <c r="F47" s="1132"/>
      <c r="G47" s="1132"/>
      <c r="H47" s="1132"/>
      <c r="I47" s="1132"/>
      <c r="J47" s="1132"/>
      <c r="K47" s="1132"/>
    </row>
    <row r="48" spans="2:11" s="14" customFormat="1" ht="9.6" customHeight="1" x14ac:dyDescent="0.2">
      <c r="B48" s="1132" t="s">
        <v>1639</v>
      </c>
      <c r="C48" s="1132"/>
      <c r="D48" s="1132"/>
      <c r="E48" s="1132"/>
      <c r="F48" s="1132"/>
      <c r="G48" s="1132"/>
      <c r="H48" s="1132"/>
      <c r="I48" s="1132"/>
      <c r="J48" s="1132"/>
      <c r="K48" s="1132"/>
    </row>
    <row r="49" spans="2:24" s="14" customFormat="1" ht="9.6" customHeight="1" x14ac:dyDescent="0.2">
      <c r="B49" s="1132" t="s">
        <v>1076</v>
      </c>
      <c r="C49" s="1132"/>
      <c r="D49" s="1132"/>
      <c r="E49" s="1132"/>
      <c r="F49" s="1132"/>
      <c r="G49" s="1132"/>
      <c r="H49" s="1132"/>
      <c r="I49" s="1132"/>
      <c r="J49" s="1132"/>
      <c r="K49" s="1132"/>
    </row>
    <row r="50" spans="2:24" s="14" customFormat="1" ht="9.6" customHeight="1" x14ac:dyDescent="0.2">
      <c r="B50" s="1132" t="s">
        <v>1482</v>
      </c>
      <c r="C50" s="1132"/>
      <c r="D50" s="1132"/>
      <c r="E50" s="1132"/>
      <c r="F50" s="1132"/>
      <c r="G50" s="1132"/>
      <c r="H50" s="1132"/>
      <c r="I50" s="1132"/>
      <c r="J50" s="1132"/>
      <c r="K50" s="1132"/>
    </row>
    <row r="51" spans="2:24" s="14" customFormat="1" ht="13.15" customHeight="1" x14ac:dyDescent="0.2">
      <c r="B51" s="528"/>
      <c r="C51" s="36"/>
      <c r="D51" s="36"/>
      <c r="E51" s="36"/>
      <c r="F51" s="36"/>
      <c r="G51" s="516"/>
      <c r="H51" s="516"/>
      <c r="I51" s="36"/>
      <c r="J51" s="36"/>
      <c r="K51" s="36"/>
    </row>
    <row r="52" spans="2:24" s="14" customFormat="1" x14ac:dyDescent="0.2">
      <c r="B52" s="525"/>
      <c r="C52" s="35"/>
      <c r="D52" s="35"/>
      <c r="E52" s="35"/>
      <c r="F52" s="35"/>
      <c r="G52" s="35"/>
      <c r="H52" s="35"/>
      <c r="I52" s="35"/>
      <c r="J52" s="35"/>
      <c r="K52" s="35"/>
      <c r="N52" s="35"/>
      <c r="O52" s="35"/>
      <c r="P52" s="35"/>
      <c r="Q52" s="35"/>
      <c r="R52" s="35"/>
      <c r="S52" s="35"/>
      <c r="T52" s="35"/>
      <c r="U52" s="35"/>
      <c r="V52" s="35"/>
      <c r="W52" s="35"/>
      <c r="X52" s="35"/>
    </row>
    <row r="54" spans="2:24" ht="13.15" customHeight="1" x14ac:dyDescent="0.2">
      <c r="B54" s="1105" t="s">
        <v>1349</v>
      </c>
      <c r="C54" s="1105"/>
      <c r="D54" s="1105"/>
      <c r="E54" s="1105"/>
      <c r="F54" s="1105"/>
      <c r="G54" s="1105"/>
      <c r="H54" s="1105"/>
      <c r="I54" s="1105"/>
      <c r="J54" s="1105"/>
      <c r="K54" s="1105"/>
    </row>
    <row r="55" spans="2:24" ht="25.5" customHeight="1" x14ac:dyDescent="0.2">
      <c r="B55" s="3"/>
      <c r="C55" s="3"/>
      <c r="D55" s="3"/>
      <c r="E55" s="3"/>
      <c r="F55" s="3"/>
      <c r="G55" s="3"/>
      <c r="H55" s="3"/>
      <c r="I55" s="3"/>
      <c r="J55" s="3"/>
      <c r="K55" s="3"/>
    </row>
    <row r="56" spans="2:24" s="205" customFormat="1" ht="65.25" x14ac:dyDescent="0.2">
      <c r="B56" s="225" t="s">
        <v>87</v>
      </c>
      <c r="C56" s="225" t="s">
        <v>683</v>
      </c>
      <c r="D56" s="225" t="s">
        <v>76</v>
      </c>
      <c r="E56" s="225" t="s">
        <v>470</v>
      </c>
      <c r="F56" s="225" t="s">
        <v>684</v>
      </c>
      <c r="G56" s="225" t="s">
        <v>471</v>
      </c>
      <c r="H56" s="225" t="s">
        <v>685</v>
      </c>
      <c r="I56" s="225" t="s">
        <v>472</v>
      </c>
      <c r="J56" s="225" t="s">
        <v>473</v>
      </c>
      <c r="K56" s="225" t="s">
        <v>682</v>
      </c>
    </row>
    <row r="57" spans="2:24" s="207" customFormat="1" ht="12.75" x14ac:dyDescent="0.2">
      <c r="B57" s="206" t="s">
        <v>88</v>
      </c>
      <c r="C57" s="764">
        <v>122404.482</v>
      </c>
      <c r="D57" s="764">
        <v>-48.237000000000002</v>
      </c>
      <c r="E57" s="764">
        <v>122356.24500000001</v>
      </c>
      <c r="F57" s="764">
        <v>135155.986</v>
      </c>
      <c r="G57" s="764">
        <v>15397.182000000001</v>
      </c>
      <c r="H57" s="764">
        <v>150553.16800000001</v>
      </c>
      <c r="I57" s="764">
        <v>135913.67800000001</v>
      </c>
      <c r="J57" s="764">
        <v>29758.642</v>
      </c>
      <c r="K57" s="765">
        <v>0.21895251778853336</v>
      </c>
    </row>
    <row r="58" spans="2:24" s="207" customFormat="1" ht="12.75" x14ac:dyDescent="0.2">
      <c r="B58" s="208" t="s">
        <v>89</v>
      </c>
      <c r="C58" s="766">
        <v>10140.396000000001</v>
      </c>
      <c r="D58" s="766">
        <v>-7.6580000000000004</v>
      </c>
      <c r="E58" s="766">
        <v>10132.738000000001</v>
      </c>
      <c r="F58" s="766">
        <v>5978.0379999999996</v>
      </c>
      <c r="G58" s="766">
        <v>821.43</v>
      </c>
      <c r="H58" s="766">
        <v>6799.4679999999998</v>
      </c>
      <c r="I58" s="766">
        <v>6516.0969999999998</v>
      </c>
      <c r="J58" s="766">
        <v>1251.674</v>
      </c>
      <c r="K58" s="767">
        <v>0.19208952844010763</v>
      </c>
    </row>
    <row r="59" spans="2:24" s="207" customFormat="1" ht="12.75" x14ac:dyDescent="0.2">
      <c r="B59" s="208" t="s">
        <v>90</v>
      </c>
      <c r="C59" s="766">
        <v>1555.9290000000001</v>
      </c>
      <c r="D59" s="766">
        <v>-4.2939999999999996</v>
      </c>
      <c r="E59" s="766">
        <v>1551.635</v>
      </c>
      <c r="F59" s="766">
        <v>1635.2619999999997</v>
      </c>
      <c r="G59" s="766">
        <v>854.4</v>
      </c>
      <c r="H59" s="766">
        <v>2489.6619999999998</v>
      </c>
      <c r="I59" s="766">
        <v>1701.498</v>
      </c>
      <c r="J59" s="766">
        <v>654.17700000000002</v>
      </c>
      <c r="K59" s="767">
        <v>0.38447121301347403</v>
      </c>
    </row>
    <row r="60" spans="2:24" s="207" customFormat="1" ht="12.75" x14ac:dyDescent="0.2">
      <c r="B60" s="208" t="s">
        <v>91</v>
      </c>
      <c r="C60" s="766">
        <v>93.278999999999996</v>
      </c>
      <c r="D60" s="766">
        <v>-0.63500000000000001</v>
      </c>
      <c r="E60" s="766">
        <v>92.643999999999991</v>
      </c>
      <c r="F60" s="766">
        <v>190.89600000000002</v>
      </c>
      <c r="G60" s="766">
        <v>21.004999999999999</v>
      </c>
      <c r="H60" s="766">
        <v>211.90100000000001</v>
      </c>
      <c r="I60" s="766">
        <v>190.89599999999999</v>
      </c>
      <c r="J60" s="766">
        <v>13.74</v>
      </c>
      <c r="K60" s="767">
        <v>7.1976364093537845E-2</v>
      </c>
    </row>
    <row r="61" spans="2:24" s="207" customFormat="1" ht="12.75" x14ac:dyDescent="0.2">
      <c r="B61" s="208" t="s">
        <v>92</v>
      </c>
      <c r="C61" s="766">
        <v>1.2490000000000001</v>
      </c>
      <c r="D61" s="766">
        <v>0</v>
      </c>
      <c r="E61" s="766">
        <v>1.2490000000000001</v>
      </c>
      <c r="F61" s="766">
        <v>1.0130000000000001</v>
      </c>
      <c r="G61" s="766">
        <v>0.23599999999999999</v>
      </c>
      <c r="H61" s="766">
        <v>1.2490000000000001</v>
      </c>
      <c r="I61" s="766">
        <v>1.0129999999999999</v>
      </c>
      <c r="J61" s="766">
        <v>0</v>
      </c>
      <c r="K61" s="767" t="s">
        <v>2</v>
      </c>
    </row>
    <row r="62" spans="2:24" s="207" customFormat="1" ht="12.75" x14ac:dyDescent="0.2">
      <c r="B62" s="208" t="s">
        <v>93</v>
      </c>
      <c r="C62" s="766">
        <v>22175.965</v>
      </c>
      <c r="D62" s="766">
        <v>-16.643999999999998</v>
      </c>
      <c r="E62" s="766">
        <v>22159.321</v>
      </c>
      <c r="F62" s="766">
        <v>14874.935000000001</v>
      </c>
      <c r="G62" s="766">
        <v>3087.7840000000001</v>
      </c>
      <c r="H62" s="766">
        <v>17962.719000000001</v>
      </c>
      <c r="I62" s="766">
        <v>16288.798000000001</v>
      </c>
      <c r="J62" s="766">
        <v>5793.0889999999999</v>
      </c>
      <c r="K62" s="767">
        <v>0.35564864884443897</v>
      </c>
    </row>
    <row r="63" spans="2:24" s="207" customFormat="1" ht="12.75" x14ac:dyDescent="0.2">
      <c r="B63" s="208" t="s">
        <v>94</v>
      </c>
      <c r="C63" s="766">
        <v>132074.576</v>
      </c>
      <c r="D63" s="766">
        <v>-1613.3920000000001</v>
      </c>
      <c r="E63" s="766">
        <v>130461.18399999999</v>
      </c>
      <c r="F63" s="766">
        <v>77564.401000000013</v>
      </c>
      <c r="G63" s="766">
        <v>42492.546999999999</v>
      </c>
      <c r="H63" s="766">
        <v>120056.948</v>
      </c>
      <c r="I63" s="766">
        <v>93319.327000000005</v>
      </c>
      <c r="J63" s="766">
        <v>91600.392000000007</v>
      </c>
      <c r="K63" s="767">
        <v>0.98158007504704792</v>
      </c>
    </row>
    <row r="64" spans="2:24" s="207" customFormat="1" ht="12.75" x14ac:dyDescent="0.2">
      <c r="B64" s="208" t="s">
        <v>95</v>
      </c>
      <c r="C64" s="766">
        <v>92773.228000000003</v>
      </c>
      <c r="D64" s="766">
        <v>-1246.078</v>
      </c>
      <c r="E64" s="766">
        <v>91527.150000000009</v>
      </c>
      <c r="F64" s="766">
        <v>53441.411999999997</v>
      </c>
      <c r="G64" s="766">
        <v>33392.976999999999</v>
      </c>
      <c r="H64" s="766">
        <v>86834.388999999996</v>
      </c>
      <c r="I64" s="766">
        <v>55645.368999999999</v>
      </c>
      <c r="J64" s="766">
        <v>39176.957000000002</v>
      </c>
      <c r="K64" s="767">
        <v>0.70404703399486857</v>
      </c>
    </row>
    <row r="65" spans="2:11" s="207" customFormat="1" ht="12.75" x14ac:dyDescent="0.2">
      <c r="B65" s="208" t="s">
        <v>96</v>
      </c>
      <c r="C65" s="766">
        <v>49883.457000000002</v>
      </c>
      <c r="D65" s="766">
        <v>-338.83100000000002</v>
      </c>
      <c r="E65" s="766">
        <v>49544.626000000004</v>
      </c>
      <c r="F65" s="766">
        <v>48415.966999999997</v>
      </c>
      <c r="G65" s="766">
        <v>510.71600000000001</v>
      </c>
      <c r="H65" s="766">
        <v>48926.682999999997</v>
      </c>
      <c r="I65" s="766">
        <v>48740.258000000002</v>
      </c>
      <c r="J65" s="766">
        <v>19609.223000000002</v>
      </c>
      <c r="K65" s="767">
        <v>0.40232086994697486</v>
      </c>
    </row>
    <row r="66" spans="2:11" s="207" customFormat="1" ht="12.75" x14ac:dyDescent="0.2">
      <c r="B66" s="208" t="s">
        <v>97</v>
      </c>
      <c r="C66" s="766">
        <v>9753.1039999999994</v>
      </c>
      <c r="D66" s="766">
        <v>-4645.4089999999997</v>
      </c>
      <c r="E66" s="766">
        <v>5107.6949999999997</v>
      </c>
      <c r="F66" s="766">
        <v>4384.4900000000007</v>
      </c>
      <c r="G66" s="766">
        <v>535.73500000000001</v>
      </c>
      <c r="H66" s="766">
        <v>4920.2250000000004</v>
      </c>
      <c r="I66" s="766">
        <v>4683.6890000000003</v>
      </c>
      <c r="J66" s="766">
        <v>5248.076</v>
      </c>
      <c r="K66" s="767">
        <v>1.1205005285363736</v>
      </c>
    </row>
    <row r="67" spans="2:11" s="207" customFormat="1" ht="12.75" x14ac:dyDescent="0.2">
      <c r="B67" s="208" t="s">
        <v>98</v>
      </c>
      <c r="C67" s="766">
        <v>2557.223</v>
      </c>
      <c r="D67" s="766">
        <v>-67.884</v>
      </c>
      <c r="E67" s="766">
        <v>2489.3389999999999</v>
      </c>
      <c r="F67" s="766">
        <v>2462.7660000000001</v>
      </c>
      <c r="G67" s="766">
        <v>1.0960000000000001</v>
      </c>
      <c r="H67" s="766">
        <v>2463.8620000000001</v>
      </c>
      <c r="I67" s="766">
        <v>2462.9659999999999</v>
      </c>
      <c r="J67" s="766">
        <v>3694.4490000000001</v>
      </c>
      <c r="K67" s="767">
        <v>1.5</v>
      </c>
    </row>
    <row r="68" spans="2:11" s="207" customFormat="1" ht="12.75" x14ac:dyDescent="0.2">
      <c r="B68" s="208" t="s">
        <v>99</v>
      </c>
      <c r="C68" s="766">
        <v>0</v>
      </c>
      <c r="D68" s="766">
        <v>0</v>
      </c>
      <c r="E68" s="766">
        <v>0</v>
      </c>
      <c r="F68" s="766">
        <v>0</v>
      </c>
      <c r="G68" s="766">
        <v>0</v>
      </c>
      <c r="H68" s="766">
        <v>0</v>
      </c>
      <c r="I68" s="766">
        <v>0</v>
      </c>
      <c r="J68" s="766">
        <v>0</v>
      </c>
      <c r="K68" s="767" t="s">
        <v>2</v>
      </c>
    </row>
    <row r="69" spans="2:11" s="207" customFormat="1" ht="25.5" x14ac:dyDescent="0.2">
      <c r="B69" s="208" t="s">
        <v>100</v>
      </c>
      <c r="C69" s="766">
        <v>24.696000000000002</v>
      </c>
      <c r="D69" s="766">
        <v>0</v>
      </c>
      <c r="E69" s="766">
        <v>24.696000000000002</v>
      </c>
      <c r="F69" s="766">
        <v>24.696000000000002</v>
      </c>
      <c r="G69" s="766">
        <v>0</v>
      </c>
      <c r="H69" s="766">
        <v>24.696000000000002</v>
      </c>
      <c r="I69" s="766">
        <v>24.696000000000002</v>
      </c>
      <c r="J69" s="766">
        <v>4.9390000000000001</v>
      </c>
      <c r="K69" s="767">
        <v>0.19999190152251375</v>
      </c>
    </row>
    <row r="70" spans="2:11" s="207" customFormat="1" ht="12.75" x14ac:dyDescent="0.2">
      <c r="B70" s="208" t="s">
        <v>101</v>
      </c>
      <c r="C70" s="766">
        <v>34.335000000000001</v>
      </c>
      <c r="D70" s="766">
        <v>-9.4E-2</v>
      </c>
      <c r="E70" s="766">
        <v>34.241</v>
      </c>
      <c r="F70" s="766">
        <v>8.7409999999999997</v>
      </c>
      <c r="G70" s="766">
        <v>25.5</v>
      </c>
      <c r="H70" s="766">
        <v>34.241</v>
      </c>
      <c r="I70" s="766">
        <v>23.966000000000001</v>
      </c>
      <c r="J70" s="766">
        <v>23.966000000000001</v>
      </c>
      <c r="K70" s="767">
        <v>1</v>
      </c>
    </row>
    <row r="71" spans="2:11" s="207" customFormat="1" ht="12.75" x14ac:dyDescent="0.2">
      <c r="B71" s="208" t="s">
        <v>102</v>
      </c>
      <c r="C71" s="766">
        <v>21199.526999999998</v>
      </c>
      <c r="D71" s="766">
        <v>-33.643000000000001</v>
      </c>
      <c r="E71" s="766">
        <v>21165.883999999998</v>
      </c>
      <c r="F71" s="766">
        <v>27897.43</v>
      </c>
      <c r="G71" s="766">
        <v>2573.587</v>
      </c>
      <c r="H71" s="766">
        <v>30471.017</v>
      </c>
      <c r="I71" s="766">
        <v>29273.795999999998</v>
      </c>
      <c r="J71" s="766">
        <v>11724.531999999999</v>
      </c>
      <c r="K71" s="767">
        <v>0.40051286823205301</v>
      </c>
    </row>
    <row r="72" spans="2:11" s="207" customFormat="1" ht="12.75" x14ac:dyDescent="0.2">
      <c r="B72" s="206" t="s">
        <v>103</v>
      </c>
      <c r="C72" s="764">
        <v>4314</v>
      </c>
      <c r="D72" s="764">
        <v>0</v>
      </c>
      <c r="E72" s="764">
        <v>4314</v>
      </c>
      <c r="F72" s="764">
        <v>4314</v>
      </c>
      <c r="G72" s="764">
        <v>0</v>
      </c>
      <c r="H72" s="764">
        <v>4314</v>
      </c>
      <c r="I72" s="764">
        <v>4314</v>
      </c>
      <c r="J72" s="764">
        <v>924</v>
      </c>
      <c r="K72" s="765">
        <v>0.21418636995827539</v>
      </c>
    </row>
    <row r="73" spans="2:11" s="66" customFormat="1" ht="12.75" x14ac:dyDescent="0.2">
      <c r="B73" s="785" t="s">
        <v>686</v>
      </c>
      <c r="C73" s="768">
        <v>468985.44600000005</v>
      </c>
      <c r="D73" s="768">
        <v>-8022.799</v>
      </c>
      <c r="E73" s="768">
        <v>460962.647</v>
      </c>
      <c r="F73" s="768">
        <v>376350.033</v>
      </c>
      <c r="G73" s="768">
        <v>99714.195000000007</v>
      </c>
      <c r="H73" s="768">
        <v>476064.22800000006</v>
      </c>
      <c r="I73" s="768">
        <v>399100.04700000002</v>
      </c>
      <c r="J73" s="768">
        <v>209477.856</v>
      </c>
      <c r="K73" s="769">
        <v>0.52487554831082239</v>
      </c>
    </row>
    <row r="74" spans="2:11" s="66" customFormat="1" ht="12.75" x14ac:dyDescent="0.2">
      <c r="B74" s="206" t="s">
        <v>88</v>
      </c>
      <c r="C74" s="764">
        <v>6816.7250000000004</v>
      </c>
      <c r="D74" s="764">
        <v>-3.6040000000000001</v>
      </c>
      <c r="E74" s="770"/>
      <c r="F74" s="764">
        <v>7801.0730000000003</v>
      </c>
      <c r="G74" s="764">
        <v>660.16499999999996</v>
      </c>
      <c r="H74" s="764">
        <v>8461.2380000000012</v>
      </c>
      <c r="I74" s="764">
        <v>8130.6120000000001</v>
      </c>
      <c r="J74" s="764">
        <v>1172.019</v>
      </c>
      <c r="K74" s="765">
        <v>0.14414892753460626</v>
      </c>
    </row>
    <row r="75" spans="2:11" s="66" customFormat="1" ht="12.75" x14ac:dyDescent="0.2">
      <c r="B75" s="208" t="s">
        <v>93</v>
      </c>
      <c r="C75" s="766">
        <v>97127.2</v>
      </c>
      <c r="D75" s="766">
        <v>-71.137</v>
      </c>
      <c r="E75" s="771"/>
      <c r="F75" s="766">
        <v>72270.7</v>
      </c>
      <c r="G75" s="766">
        <v>5446.335</v>
      </c>
      <c r="H75" s="772">
        <v>77717.035000000003</v>
      </c>
      <c r="I75" s="766">
        <v>75314.460999999996</v>
      </c>
      <c r="J75" s="766">
        <v>5931.0559999999996</v>
      </c>
      <c r="K75" s="767">
        <v>7.8750560267569325E-2</v>
      </c>
    </row>
    <row r="76" spans="2:11" s="66" customFormat="1" ht="12.75" x14ac:dyDescent="0.2">
      <c r="B76" s="208" t="s">
        <v>94</v>
      </c>
      <c r="C76" s="766">
        <v>134011.01300000001</v>
      </c>
      <c r="D76" s="766">
        <v>-3447.4570000000003</v>
      </c>
      <c r="E76" s="771"/>
      <c r="F76" s="766">
        <v>73875.152000000002</v>
      </c>
      <c r="G76" s="766">
        <v>58182.296000000002</v>
      </c>
      <c r="H76" s="772">
        <v>132057.448</v>
      </c>
      <c r="I76" s="772">
        <v>103323.315</v>
      </c>
      <c r="J76" s="766">
        <v>56642.839</v>
      </c>
      <c r="K76" s="767">
        <v>0.54820965626199658</v>
      </c>
    </row>
    <row r="77" spans="2:11" s="209" customFormat="1" ht="12.75" x14ac:dyDescent="0.2">
      <c r="B77" s="208" t="s">
        <v>1163</v>
      </c>
      <c r="C77" s="773">
        <v>18015.348000000002</v>
      </c>
      <c r="D77" s="773">
        <v>-1820.8140000000001</v>
      </c>
      <c r="E77" s="776"/>
      <c r="F77" s="773">
        <v>14089.151</v>
      </c>
      <c r="G77" s="774">
        <v>3555.134</v>
      </c>
      <c r="H77" s="774">
        <v>17644.285</v>
      </c>
      <c r="I77" s="774">
        <v>15650.886</v>
      </c>
      <c r="J77" s="773">
        <v>10055.958000000001</v>
      </c>
      <c r="K77" s="775">
        <v>0.6425168517616191</v>
      </c>
    </row>
    <row r="78" spans="2:11" s="209" customFormat="1" ht="12.75" x14ac:dyDescent="0.2">
      <c r="B78" s="208" t="s">
        <v>1164</v>
      </c>
      <c r="C78" s="773">
        <v>9325.2690000000002</v>
      </c>
      <c r="D78" s="773">
        <v>-108.971</v>
      </c>
      <c r="E78" s="776"/>
      <c r="F78" s="773">
        <v>8370.0079999999998</v>
      </c>
      <c r="G78" s="774">
        <v>955.26099999999997</v>
      </c>
      <c r="H78" s="774">
        <v>9325.2690000000002</v>
      </c>
      <c r="I78" s="774">
        <v>9111.143</v>
      </c>
      <c r="J78" s="773">
        <v>8076.6559999999999</v>
      </c>
      <c r="K78" s="775">
        <v>0.88645914129544445</v>
      </c>
    </row>
    <row r="79" spans="2:11" s="209" customFormat="1" ht="12.75" x14ac:dyDescent="0.2">
      <c r="B79" s="208" t="s">
        <v>1165</v>
      </c>
      <c r="C79" s="773">
        <v>106670.39599999999</v>
      </c>
      <c r="D79" s="773">
        <v>-1517.672</v>
      </c>
      <c r="E79" s="776"/>
      <c r="F79" s="773">
        <v>51415.993000000002</v>
      </c>
      <c r="G79" s="774">
        <v>53671.900999999998</v>
      </c>
      <c r="H79" s="774">
        <v>105087.894</v>
      </c>
      <c r="I79" s="774">
        <v>78561.285999999993</v>
      </c>
      <c r="J79" s="773">
        <v>38510.224999999999</v>
      </c>
      <c r="K79" s="775">
        <v>0.49019341409457073</v>
      </c>
    </row>
    <row r="80" spans="2:11" s="66" customFormat="1" ht="12.75" x14ac:dyDescent="0.2">
      <c r="B80" s="208" t="s">
        <v>95</v>
      </c>
      <c r="C80" s="766">
        <v>117747.197</v>
      </c>
      <c r="D80" s="766">
        <v>-2339.04</v>
      </c>
      <c r="E80" s="771"/>
      <c r="F80" s="766">
        <v>97721.324000000008</v>
      </c>
      <c r="G80" s="766">
        <v>19922.134999999998</v>
      </c>
      <c r="H80" s="766">
        <v>117643.459</v>
      </c>
      <c r="I80" s="766">
        <v>101575.804</v>
      </c>
      <c r="J80" s="766">
        <v>19661.809000000001</v>
      </c>
      <c r="K80" s="767">
        <v>0.19356784023092743</v>
      </c>
    </row>
    <row r="81" spans="2:11" s="66" customFormat="1" ht="12.75" x14ac:dyDescent="0.2">
      <c r="B81" s="208" t="s">
        <v>1169</v>
      </c>
      <c r="C81" s="773">
        <v>84365.841</v>
      </c>
      <c r="D81" s="773">
        <v>-1192.1399999999999</v>
      </c>
      <c r="E81" s="776"/>
      <c r="F81" s="773">
        <v>79848.06700000001</v>
      </c>
      <c r="G81" s="773">
        <v>4496.5230000000001</v>
      </c>
      <c r="H81" s="773">
        <v>84344.590000000011</v>
      </c>
      <c r="I81" s="773">
        <v>80072.61</v>
      </c>
      <c r="J81" s="773">
        <v>8268.1299999999992</v>
      </c>
      <c r="K81" s="775">
        <v>0.10325790554348109</v>
      </c>
    </row>
    <row r="82" spans="2:11" s="66" customFormat="1" ht="25.5" x14ac:dyDescent="0.2">
      <c r="B82" s="208" t="s">
        <v>1166</v>
      </c>
      <c r="C82" s="773">
        <v>20625.251</v>
      </c>
      <c r="D82" s="773">
        <v>-527.28</v>
      </c>
      <c r="E82" s="776"/>
      <c r="F82" s="773">
        <v>6022.7190000000001</v>
      </c>
      <c r="G82" s="773">
        <v>14602.505999999999</v>
      </c>
      <c r="H82" s="773">
        <v>20625.224999999999</v>
      </c>
      <c r="I82" s="773">
        <v>9153.6190000000006</v>
      </c>
      <c r="J82" s="773">
        <v>6764.4110000000001</v>
      </c>
      <c r="K82" s="775">
        <v>0.73898760697817989</v>
      </c>
    </row>
    <row r="83" spans="2:11" s="66" customFormat="1" ht="12.75" x14ac:dyDescent="0.2">
      <c r="B83" s="208" t="s">
        <v>1146</v>
      </c>
      <c r="C83" s="773">
        <v>12756.105</v>
      </c>
      <c r="D83" s="773">
        <v>-619.62</v>
      </c>
      <c r="E83" s="776"/>
      <c r="F83" s="773">
        <v>11850.537999999999</v>
      </c>
      <c r="G83" s="773">
        <v>823.10600000000011</v>
      </c>
      <c r="H83" s="773">
        <v>12673.643999999998</v>
      </c>
      <c r="I83" s="773">
        <v>12349.575000000001</v>
      </c>
      <c r="J83" s="773">
        <v>4629.268</v>
      </c>
      <c r="K83" s="775">
        <v>0.37485241394946789</v>
      </c>
    </row>
    <row r="84" spans="2:11" s="209" customFormat="1" ht="12.75" x14ac:dyDescent="0.2">
      <c r="B84" s="208" t="s">
        <v>1170</v>
      </c>
      <c r="C84" s="773">
        <v>3857.415</v>
      </c>
      <c r="D84" s="773">
        <v>-198.39699999999999</v>
      </c>
      <c r="E84" s="776"/>
      <c r="F84" s="773">
        <v>2974.9169999999999</v>
      </c>
      <c r="G84" s="773">
        <v>804.73800000000006</v>
      </c>
      <c r="H84" s="773">
        <v>3779.6549999999997</v>
      </c>
      <c r="I84" s="773">
        <v>3464.125</v>
      </c>
      <c r="J84" s="773">
        <v>1612.1959999999999</v>
      </c>
      <c r="K84" s="775">
        <v>0.46539775556597984</v>
      </c>
    </row>
    <row r="85" spans="2:11" s="209" customFormat="1" ht="12.75" x14ac:dyDescent="0.2">
      <c r="B85" s="208" t="s">
        <v>1171</v>
      </c>
      <c r="C85" s="773">
        <v>8898.69</v>
      </c>
      <c r="D85" s="773">
        <v>-421.22300000000001</v>
      </c>
      <c r="E85" s="776"/>
      <c r="F85" s="773">
        <v>8875.6209999999992</v>
      </c>
      <c r="G85" s="773">
        <v>18.367999999999999</v>
      </c>
      <c r="H85" s="773">
        <v>8893.9889999999996</v>
      </c>
      <c r="I85" s="773">
        <v>8885.4500000000007</v>
      </c>
      <c r="J85" s="773">
        <v>3017.0720000000001</v>
      </c>
      <c r="K85" s="775">
        <v>0.33955196416613675</v>
      </c>
    </row>
    <row r="86" spans="2:11" s="66" customFormat="1" ht="12.75" x14ac:dyDescent="0.2">
      <c r="B86" s="206" t="s">
        <v>103</v>
      </c>
      <c r="C86" s="764">
        <v>757</v>
      </c>
      <c r="D86" s="777">
        <v>0</v>
      </c>
      <c r="E86" s="770"/>
      <c r="F86" s="764">
        <v>757</v>
      </c>
      <c r="G86" s="764">
        <v>0</v>
      </c>
      <c r="H86" s="764">
        <v>757</v>
      </c>
      <c r="I86" s="764">
        <v>757</v>
      </c>
      <c r="J86" s="764">
        <v>827</v>
      </c>
      <c r="K86" s="765">
        <v>1.0924702774108321</v>
      </c>
    </row>
    <row r="87" spans="2:11" s="66" customFormat="1" ht="12.75" x14ac:dyDescent="0.2">
      <c r="B87" s="785" t="s">
        <v>687</v>
      </c>
      <c r="C87" s="768">
        <v>356459.13500000001</v>
      </c>
      <c r="D87" s="768">
        <v>-5861.2380000000003</v>
      </c>
      <c r="E87" s="778"/>
      <c r="F87" s="768">
        <v>252425.24900000001</v>
      </c>
      <c r="G87" s="768">
        <v>84210.930999999997</v>
      </c>
      <c r="H87" s="768">
        <v>336636.18000000005</v>
      </c>
      <c r="I87" s="768">
        <v>289101.19199999998</v>
      </c>
      <c r="J87" s="768">
        <v>84234.722999999998</v>
      </c>
      <c r="K87" s="769">
        <v>0.29136760875064122</v>
      </c>
    </row>
    <row r="88" spans="2:11" s="66" customFormat="1" ht="12.75" x14ac:dyDescent="0.2">
      <c r="B88" s="786" t="s">
        <v>688</v>
      </c>
      <c r="C88" s="779">
        <v>825444.58100000001</v>
      </c>
      <c r="D88" s="779">
        <v>-13884.037</v>
      </c>
      <c r="E88" s="779">
        <v>460962.647</v>
      </c>
      <c r="F88" s="779">
        <v>628775.28200000001</v>
      </c>
      <c r="G88" s="779">
        <v>183925.12599999999</v>
      </c>
      <c r="H88" s="779">
        <v>812700.40800000005</v>
      </c>
      <c r="I88" s="779">
        <v>688201.23900000006</v>
      </c>
      <c r="J88" s="779">
        <v>293712.57900000003</v>
      </c>
      <c r="K88" s="780">
        <v>0.4267829849111911</v>
      </c>
    </row>
    <row r="89" spans="2:11" s="66" customFormat="1" ht="14.25" x14ac:dyDescent="0.2">
      <c r="B89" s="210" t="s">
        <v>1451</v>
      </c>
      <c r="C89" s="764">
        <v>7797.7380000000003</v>
      </c>
      <c r="D89" s="764">
        <v>0</v>
      </c>
      <c r="E89" s="776"/>
      <c r="F89" s="764">
        <v>7797.7380000000003</v>
      </c>
      <c r="G89" s="764">
        <v>0</v>
      </c>
      <c r="H89" s="764">
        <v>7797.7380000000003</v>
      </c>
      <c r="I89" s="764">
        <v>7797.7380000000003</v>
      </c>
      <c r="J89" s="764">
        <v>16774.852000000003</v>
      </c>
      <c r="K89" s="765">
        <v>2.1512459125967047</v>
      </c>
    </row>
    <row r="90" spans="2:11" s="66" customFormat="1" ht="12.75" x14ac:dyDescent="0.2">
      <c r="B90" s="208" t="s">
        <v>106</v>
      </c>
      <c r="C90" s="773">
        <v>3880.7560000000003</v>
      </c>
      <c r="D90" s="773">
        <v>0</v>
      </c>
      <c r="E90" s="776"/>
      <c r="F90" s="773">
        <v>3880.7560000000003</v>
      </c>
      <c r="G90" s="773">
        <v>0</v>
      </c>
      <c r="H90" s="773">
        <v>3880.7560000000003</v>
      </c>
      <c r="I90" s="773">
        <v>3880.7560000000003</v>
      </c>
      <c r="J90" s="773">
        <v>9562.362000000001</v>
      </c>
      <c r="K90" s="787">
        <v>2.4640461806926282</v>
      </c>
    </row>
    <row r="91" spans="2:11" s="66" customFormat="1" ht="25.5" x14ac:dyDescent="0.2">
      <c r="B91" s="526" t="s">
        <v>107</v>
      </c>
      <c r="C91" s="773">
        <v>3705.1570000000002</v>
      </c>
      <c r="D91" s="773">
        <v>0</v>
      </c>
      <c r="E91" s="776"/>
      <c r="F91" s="773">
        <v>3705.1570000000002</v>
      </c>
      <c r="G91" s="773">
        <v>0</v>
      </c>
      <c r="H91" s="773">
        <v>3705.1570000000002</v>
      </c>
      <c r="I91" s="773">
        <v>3705.1570000000002</v>
      </c>
      <c r="J91" s="773">
        <v>8988.9830000000002</v>
      </c>
      <c r="K91" s="787">
        <v>2.4260734430416848</v>
      </c>
    </row>
    <row r="92" spans="2:11" s="66" customFormat="1" ht="12.75" x14ac:dyDescent="0.2">
      <c r="B92" s="208" t="s">
        <v>108</v>
      </c>
      <c r="C92" s="773">
        <v>175.59899999999999</v>
      </c>
      <c r="D92" s="773">
        <v>0</v>
      </c>
      <c r="E92" s="776"/>
      <c r="F92" s="773">
        <v>175.59899999999999</v>
      </c>
      <c r="G92" s="773">
        <v>0</v>
      </c>
      <c r="H92" s="773">
        <v>175.59899999999999</v>
      </c>
      <c r="I92" s="773">
        <v>175.59899999999999</v>
      </c>
      <c r="J92" s="773">
        <v>573.37900000000002</v>
      </c>
      <c r="K92" s="787">
        <v>3.2652748591962371</v>
      </c>
    </row>
    <row r="93" spans="2:11" s="66" customFormat="1" ht="12.75" x14ac:dyDescent="0.2">
      <c r="B93" s="527" t="s">
        <v>109</v>
      </c>
      <c r="C93" s="766">
        <v>3389.982</v>
      </c>
      <c r="D93" s="766">
        <v>0</v>
      </c>
      <c r="E93" s="776"/>
      <c r="F93" s="766">
        <v>3389.982</v>
      </c>
      <c r="G93" s="766">
        <v>0</v>
      </c>
      <c r="H93" s="766">
        <v>3389.982</v>
      </c>
      <c r="I93" s="766">
        <v>3389.982</v>
      </c>
      <c r="J93" s="766">
        <v>4952.7539999999999</v>
      </c>
      <c r="K93" s="767">
        <v>1.460997138037901</v>
      </c>
    </row>
    <row r="94" spans="2:11" s="66" customFormat="1" ht="12.75" x14ac:dyDescent="0.2">
      <c r="B94" s="527" t="s">
        <v>110</v>
      </c>
      <c r="C94" s="764">
        <v>527</v>
      </c>
      <c r="D94" s="764">
        <v>0</v>
      </c>
      <c r="E94" s="776"/>
      <c r="F94" s="764">
        <v>527</v>
      </c>
      <c r="G94" s="764">
        <v>0</v>
      </c>
      <c r="H94" s="764">
        <v>527</v>
      </c>
      <c r="I94" s="764">
        <v>527</v>
      </c>
      <c r="J94" s="764">
        <v>2260.7359999999999</v>
      </c>
      <c r="K94" s="765">
        <v>4.2898216318785574</v>
      </c>
    </row>
    <row r="95" spans="2:11" s="66" customFormat="1" ht="12.75" x14ac:dyDescent="0.2">
      <c r="B95" s="530" t="s">
        <v>676</v>
      </c>
      <c r="C95" s="783">
        <v>833242.31900000002</v>
      </c>
      <c r="D95" s="783">
        <v>-13884</v>
      </c>
      <c r="E95" s="783">
        <v>460962.647</v>
      </c>
      <c r="F95" s="783">
        <v>636573.02</v>
      </c>
      <c r="G95" s="783">
        <v>183925.12599999999</v>
      </c>
      <c r="H95" s="783">
        <v>820498.14600000007</v>
      </c>
      <c r="I95" s="783">
        <v>695998.97700000007</v>
      </c>
      <c r="J95" s="783">
        <v>310487.43100000004</v>
      </c>
      <c r="K95" s="784">
        <v>0.44610328644204317</v>
      </c>
    </row>
    <row r="96" spans="2:11" s="14" customFormat="1" ht="9.6" customHeight="1" x14ac:dyDescent="0.2">
      <c r="B96" s="1133" t="s">
        <v>1074</v>
      </c>
      <c r="C96" s="1133"/>
      <c r="D96" s="1133"/>
      <c r="E96" s="1133"/>
      <c r="F96" s="1133"/>
      <c r="G96" s="1133"/>
      <c r="H96" s="1133"/>
      <c r="I96" s="1133"/>
      <c r="J96" s="1133"/>
      <c r="K96" s="1133"/>
    </row>
    <row r="97" spans="2:11" s="14" customFormat="1" ht="9.6" customHeight="1" x14ac:dyDescent="0.2">
      <c r="B97" s="1132" t="s">
        <v>1075</v>
      </c>
      <c r="C97" s="1132"/>
      <c r="D97" s="1132"/>
      <c r="E97" s="1132"/>
      <c r="F97" s="1132"/>
      <c r="G97" s="1132"/>
      <c r="H97" s="1132"/>
      <c r="I97" s="1132"/>
      <c r="J97" s="1132"/>
      <c r="K97" s="1132"/>
    </row>
    <row r="98" spans="2:11" s="14" customFormat="1" ht="9.6" customHeight="1" x14ac:dyDescent="0.2">
      <c r="B98" s="1132" t="s">
        <v>1638</v>
      </c>
      <c r="C98" s="1132"/>
      <c r="D98" s="1132"/>
      <c r="E98" s="1132"/>
      <c r="F98" s="1132"/>
      <c r="G98" s="1132"/>
      <c r="H98" s="1132"/>
      <c r="I98" s="1132"/>
      <c r="J98" s="1132"/>
      <c r="K98" s="1132"/>
    </row>
    <row r="99" spans="2:11" s="14" customFormat="1" ht="9.6" customHeight="1" x14ac:dyDescent="0.2">
      <c r="B99" s="1132" t="s">
        <v>1639</v>
      </c>
      <c r="C99" s="1132"/>
      <c r="D99" s="1132"/>
      <c r="E99" s="1132"/>
      <c r="F99" s="1132"/>
      <c r="G99" s="1132"/>
      <c r="H99" s="1132"/>
      <c r="I99" s="1132"/>
      <c r="J99" s="1132"/>
      <c r="K99" s="1132"/>
    </row>
    <row r="100" spans="2:11" s="14" customFormat="1" ht="9.6" customHeight="1" x14ac:dyDescent="0.2">
      <c r="B100" s="1132" t="s">
        <v>1076</v>
      </c>
      <c r="C100" s="1132"/>
      <c r="D100" s="1132"/>
      <c r="E100" s="1132"/>
      <c r="F100" s="1132"/>
      <c r="G100" s="1132"/>
      <c r="H100" s="1132"/>
      <c r="I100" s="1132"/>
      <c r="J100" s="1132"/>
      <c r="K100" s="1132"/>
    </row>
    <row r="101" spans="2:11" s="14" customFormat="1" ht="9.6" customHeight="1" x14ac:dyDescent="0.2">
      <c r="B101" s="1132" t="s">
        <v>1482</v>
      </c>
      <c r="C101" s="1132"/>
      <c r="D101" s="1132"/>
      <c r="E101" s="1132"/>
      <c r="F101" s="1132"/>
      <c r="G101" s="1132"/>
      <c r="H101" s="1132"/>
      <c r="I101" s="1132"/>
      <c r="J101" s="1132"/>
      <c r="K101" s="1132"/>
    </row>
    <row r="102" spans="2:11" x14ac:dyDescent="0.2">
      <c r="B102" s="1132" t="s">
        <v>1640</v>
      </c>
      <c r="C102" s="1132"/>
      <c r="D102" s="1132"/>
      <c r="E102" s="1132"/>
      <c r="F102" s="1132"/>
      <c r="G102" s="1132"/>
      <c r="H102" s="1132"/>
      <c r="I102" s="1132"/>
      <c r="J102" s="1132"/>
      <c r="K102" s="1132"/>
    </row>
  </sheetData>
  <mergeCells count="15">
    <mergeCell ref="B102:K102"/>
    <mergeCell ref="B101:K101"/>
    <mergeCell ref="B2:K2"/>
    <mergeCell ref="B96:K96"/>
    <mergeCell ref="B97:K97"/>
    <mergeCell ref="B98:K98"/>
    <mergeCell ref="B99:K99"/>
    <mergeCell ref="B100:K100"/>
    <mergeCell ref="B54:K54"/>
    <mergeCell ref="B45:K45"/>
    <mergeCell ref="B46:K46"/>
    <mergeCell ref="B47:K47"/>
    <mergeCell ref="B48:K48"/>
    <mergeCell ref="B49:K49"/>
    <mergeCell ref="B50:K5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F43"/>
  <sheetViews>
    <sheetView showGridLines="0" zoomScaleNormal="100" workbookViewId="0">
      <selection activeCell="N14" sqref="N14"/>
    </sheetView>
  </sheetViews>
  <sheetFormatPr baseColWidth="10" defaultColWidth="8.6640625" defaultRowHeight="12.75" x14ac:dyDescent="0.2"/>
  <cols>
    <col min="1" max="1" width="8.6640625" style="1"/>
    <col min="2" max="2" width="55.5" style="1" customWidth="1"/>
    <col min="3" max="3" width="33.83203125" style="6" bestFit="1" customWidth="1"/>
    <col min="4" max="4" width="24.6640625" style="6" bestFit="1" customWidth="1"/>
    <col min="5" max="5" width="33.83203125" style="1" bestFit="1" customWidth="1"/>
    <col min="6" max="6" width="24.6640625" style="1" bestFit="1" customWidth="1"/>
    <col min="7" max="16384" width="8.6640625" style="1"/>
  </cols>
  <sheetData>
    <row r="2" spans="2:6" ht="13.9" customHeight="1" x14ac:dyDescent="0.2">
      <c r="B2" s="1105" t="s">
        <v>1516</v>
      </c>
      <c r="C2" s="1105"/>
      <c r="D2" s="1105"/>
      <c r="E2" s="1105"/>
      <c r="F2" s="1105"/>
    </row>
    <row r="3" spans="2:6" ht="13.9" customHeight="1" x14ac:dyDescent="0.2">
      <c r="B3" s="212"/>
      <c r="C3" s="3"/>
      <c r="D3" s="3"/>
    </row>
    <row r="4" spans="2:6" x14ac:dyDescent="0.2">
      <c r="B4" s="212"/>
      <c r="C4" s="1134" t="s">
        <v>671</v>
      </c>
      <c r="D4" s="1134"/>
      <c r="E4" s="1134" t="s">
        <v>672</v>
      </c>
      <c r="F4" s="1134"/>
    </row>
    <row r="5" spans="2:6" ht="38.25" x14ac:dyDescent="0.2">
      <c r="B5" s="225" t="s">
        <v>87</v>
      </c>
      <c r="C5" s="225" t="s">
        <v>474</v>
      </c>
      <c r="D5" s="225" t="s">
        <v>689</v>
      </c>
      <c r="E5" s="225" t="s">
        <v>474</v>
      </c>
      <c r="F5" s="225" t="s">
        <v>689</v>
      </c>
    </row>
    <row r="6" spans="2:6" x14ac:dyDescent="0.2">
      <c r="B6" s="213" t="s">
        <v>452</v>
      </c>
      <c r="C6" s="80">
        <v>10693.076999999999</v>
      </c>
      <c r="D6" s="80">
        <v>7460.8682499999995</v>
      </c>
      <c r="E6" s="80">
        <v>6813</v>
      </c>
      <c r="F6" s="80">
        <v>5591</v>
      </c>
    </row>
    <row r="7" spans="2:6" x14ac:dyDescent="0.2">
      <c r="B7" s="141" t="s">
        <v>457</v>
      </c>
      <c r="C7" s="115">
        <v>100271.43</v>
      </c>
      <c r="D7" s="115">
        <v>96062.471249999988</v>
      </c>
      <c r="E7" s="115">
        <v>97056</v>
      </c>
      <c r="F7" s="115">
        <v>88605</v>
      </c>
    </row>
    <row r="8" spans="2:6" x14ac:dyDescent="0.2">
      <c r="B8" s="141" t="s">
        <v>458</v>
      </c>
      <c r="C8" s="115">
        <v>133439.88099999999</v>
      </c>
      <c r="D8" s="115">
        <v>131251.29025000002</v>
      </c>
      <c r="E8" s="115">
        <v>130564</v>
      </c>
      <c r="F8" s="115">
        <v>131251</v>
      </c>
    </row>
    <row r="9" spans="2:6" x14ac:dyDescent="0.2">
      <c r="B9" s="440" t="s">
        <v>1144</v>
      </c>
      <c r="C9" s="151">
        <v>7632.9219999999996</v>
      </c>
      <c r="D9" s="151">
        <v>8305.33475</v>
      </c>
      <c r="E9" s="151">
        <v>9216</v>
      </c>
      <c r="F9" s="151">
        <v>10075</v>
      </c>
    </row>
    <row r="10" spans="2:6" x14ac:dyDescent="0.2">
      <c r="B10" s="440" t="s">
        <v>1145</v>
      </c>
      <c r="C10" s="151">
        <v>18790.448</v>
      </c>
      <c r="D10" s="151">
        <v>15951.75</v>
      </c>
      <c r="E10" s="151">
        <v>16195</v>
      </c>
      <c r="F10" s="151">
        <v>16367</v>
      </c>
    </row>
    <row r="11" spans="2:6" x14ac:dyDescent="0.2">
      <c r="B11" s="141" t="s">
        <v>459</v>
      </c>
      <c r="C11" s="115">
        <v>115551.268</v>
      </c>
      <c r="D11" s="115">
        <v>115231.97399999999</v>
      </c>
      <c r="E11" s="115">
        <v>115408</v>
      </c>
      <c r="F11" s="115">
        <v>116630</v>
      </c>
    </row>
    <row r="12" spans="2:6" x14ac:dyDescent="0.2">
      <c r="B12" s="440" t="s">
        <v>1172</v>
      </c>
      <c r="C12" s="151">
        <v>80141.89</v>
      </c>
      <c r="D12" s="151">
        <v>81179.849000000002</v>
      </c>
      <c r="E12" s="151">
        <v>83174</v>
      </c>
      <c r="F12" s="151">
        <v>84417</v>
      </c>
    </row>
    <row r="13" spans="2:6" x14ac:dyDescent="0.2">
      <c r="B13" s="440" t="s">
        <v>1173</v>
      </c>
      <c r="C13" s="151">
        <v>21583.375</v>
      </c>
      <c r="D13" s="151">
        <v>21247.811249999999</v>
      </c>
      <c r="E13" s="151">
        <v>20098</v>
      </c>
      <c r="F13" s="151">
        <v>21090</v>
      </c>
    </row>
    <row r="14" spans="2:6" x14ac:dyDescent="0.2">
      <c r="B14" s="440" t="s">
        <v>1174</v>
      </c>
      <c r="C14" s="151">
        <v>13826.003000000001</v>
      </c>
      <c r="D14" s="151">
        <v>12804.313750000001</v>
      </c>
      <c r="E14" s="151">
        <v>12136</v>
      </c>
      <c r="F14" s="151">
        <v>11123</v>
      </c>
    </row>
    <row r="15" spans="2:6" x14ac:dyDescent="0.2">
      <c r="B15" s="440" t="s">
        <v>1175</v>
      </c>
      <c r="C15" s="151">
        <v>3850.806</v>
      </c>
      <c r="D15" s="151">
        <v>3648.2387500000004</v>
      </c>
      <c r="E15" s="151">
        <v>3659</v>
      </c>
      <c r="F15" s="151">
        <v>3325</v>
      </c>
    </row>
    <row r="16" spans="2:6" x14ac:dyDescent="0.2">
      <c r="B16" s="440" t="s">
        <v>1176</v>
      </c>
      <c r="C16" s="151">
        <v>9975.1970000000001</v>
      </c>
      <c r="D16" s="151">
        <v>9156.0749999999989</v>
      </c>
      <c r="E16" s="151">
        <v>8477</v>
      </c>
      <c r="F16" s="151">
        <v>7797</v>
      </c>
    </row>
    <row r="17" spans="2:6" x14ac:dyDescent="0.2">
      <c r="B17" s="103" t="s">
        <v>475</v>
      </c>
      <c r="C17" s="105">
        <v>6821.5950000000003</v>
      </c>
      <c r="D17" s="105">
        <v>7067.6926000000003</v>
      </c>
      <c r="E17" s="105">
        <v>7798</v>
      </c>
      <c r="F17" s="105">
        <v>8217</v>
      </c>
    </row>
    <row r="18" spans="2:6" x14ac:dyDescent="0.2">
      <c r="B18" s="523" t="s">
        <v>687</v>
      </c>
      <c r="C18" s="524">
        <v>366777.25099999999</v>
      </c>
      <c r="D18" s="524">
        <v>357074.29634999996</v>
      </c>
      <c r="E18" s="524">
        <v>357639</v>
      </c>
      <c r="F18" s="524">
        <v>350294</v>
      </c>
    </row>
    <row r="19" spans="2:6" x14ac:dyDescent="0.2">
      <c r="B19" s="441" t="s">
        <v>88</v>
      </c>
      <c r="C19" s="105">
        <v>122439.58100000001</v>
      </c>
      <c r="D19" s="105">
        <v>115637.883</v>
      </c>
      <c r="E19" s="105">
        <v>122356</v>
      </c>
      <c r="F19" s="105">
        <v>122111</v>
      </c>
    </row>
    <row r="20" spans="2:6" x14ac:dyDescent="0.2">
      <c r="B20" s="440" t="s">
        <v>89</v>
      </c>
      <c r="C20" s="115">
        <v>10184.281000000001</v>
      </c>
      <c r="D20" s="115">
        <v>10288.899000000001</v>
      </c>
      <c r="E20" s="115">
        <v>10133</v>
      </c>
      <c r="F20" s="115">
        <v>7718</v>
      </c>
    </row>
    <row r="21" spans="2:6" x14ac:dyDescent="0.2">
      <c r="B21" s="440" t="s">
        <v>90</v>
      </c>
      <c r="C21" s="115">
        <v>982.28200000000004</v>
      </c>
      <c r="D21" s="115">
        <v>952.90800000000013</v>
      </c>
      <c r="E21" s="115">
        <v>1552</v>
      </c>
      <c r="F21" s="115">
        <v>2849</v>
      </c>
    </row>
    <row r="22" spans="2:6" x14ac:dyDescent="0.2">
      <c r="B22" s="440" t="s">
        <v>91</v>
      </c>
      <c r="C22" s="113">
        <v>265.358</v>
      </c>
      <c r="D22" s="113">
        <v>130.61225000000002</v>
      </c>
      <c r="E22" s="113">
        <v>93</v>
      </c>
      <c r="F22" s="113">
        <v>101</v>
      </c>
    </row>
    <row r="23" spans="2:6" x14ac:dyDescent="0.2">
      <c r="B23" s="440" t="s">
        <v>92</v>
      </c>
      <c r="C23" s="113">
        <v>0.25</v>
      </c>
      <c r="D23" s="113">
        <v>0.52625</v>
      </c>
      <c r="E23" s="113">
        <v>1</v>
      </c>
      <c r="F23" s="113">
        <v>2</v>
      </c>
    </row>
    <row r="24" spans="2:6" x14ac:dyDescent="0.2">
      <c r="B24" s="440" t="s">
        <v>93</v>
      </c>
      <c r="C24" s="115">
        <v>35859.232000000004</v>
      </c>
      <c r="D24" s="115">
        <v>32089.7215</v>
      </c>
      <c r="E24" s="115">
        <v>22159</v>
      </c>
      <c r="F24" s="115">
        <v>25831</v>
      </c>
    </row>
    <row r="25" spans="2:6" x14ac:dyDescent="0.2">
      <c r="B25" s="440" t="s">
        <v>94</v>
      </c>
      <c r="C25" s="115">
        <v>124133.20600000001</v>
      </c>
      <c r="D25" s="115">
        <v>125609.55</v>
      </c>
      <c r="E25" s="115">
        <v>130461</v>
      </c>
      <c r="F25" s="115">
        <v>130715</v>
      </c>
    </row>
    <row r="26" spans="2:6" x14ac:dyDescent="0.2">
      <c r="B26" s="531" t="s">
        <v>113</v>
      </c>
      <c r="C26" s="151">
        <v>21890.494999999999</v>
      </c>
      <c r="D26" s="151">
        <v>20285.092499999999</v>
      </c>
      <c r="E26" s="151">
        <v>21002</v>
      </c>
      <c r="F26" s="151">
        <v>22061</v>
      </c>
    </row>
    <row r="27" spans="2:6" x14ac:dyDescent="0.2">
      <c r="B27" s="440" t="s">
        <v>95</v>
      </c>
      <c r="C27" s="115">
        <v>85217.017999999996</v>
      </c>
      <c r="D27" s="115">
        <v>90027.832249999992</v>
      </c>
      <c r="E27" s="115">
        <v>91527</v>
      </c>
      <c r="F27" s="115">
        <v>87309</v>
      </c>
    </row>
    <row r="28" spans="2:6" x14ac:dyDescent="0.2">
      <c r="B28" s="531" t="s">
        <v>113</v>
      </c>
      <c r="C28" s="151">
        <v>26558.397000000001</v>
      </c>
      <c r="D28" s="151">
        <v>29030.739750000001</v>
      </c>
      <c r="E28" s="151">
        <v>24258</v>
      </c>
      <c r="F28" s="151">
        <v>26000</v>
      </c>
    </row>
    <row r="29" spans="2:6" x14ac:dyDescent="0.2">
      <c r="B29" s="440" t="s">
        <v>96</v>
      </c>
      <c r="C29" s="115">
        <v>40615.436999999998</v>
      </c>
      <c r="D29" s="115">
        <v>44529.896000000001</v>
      </c>
      <c r="E29" s="115">
        <v>49545</v>
      </c>
      <c r="F29" s="115">
        <v>52696</v>
      </c>
    </row>
    <row r="30" spans="2:6" x14ac:dyDescent="0.2">
      <c r="B30" s="531" t="s">
        <v>113</v>
      </c>
      <c r="C30" s="151">
        <v>3494.7809999999999</v>
      </c>
      <c r="D30" s="151">
        <v>5983.39275</v>
      </c>
      <c r="E30" s="151">
        <v>9009</v>
      </c>
      <c r="F30" s="151">
        <v>9161</v>
      </c>
    </row>
    <row r="31" spans="2:6" x14ac:dyDescent="0.2">
      <c r="B31" s="440" t="s">
        <v>97</v>
      </c>
      <c r="C31" s="115">
        <v>3960.3989999999999</v>
      </c>
      <c r="D31" s="115">
        <v>3911.0479999999998</v>
      </c>
      <c r="E31" s="115">
        <v>5108</v>
      </c>
      <c r="F31" s="115">
        <v>4973</v>
      </c>
    </row>
    <row r="32" spans="2:6" x14ac:dyDescent="0.2">
      <c r="B32" s="440" t="s">
        <v>98</v>
      </c>
      <c r="C32" s="115">
        <v>1117.0540000000001</v>
      </c>
      <c r="D32" s="115">
        <v>2041.3980000000001</v>
      </c>
      <c r="E32" s="115">
        <v>2489</v>
      </c>
      <c r="F32" s="115">
        <v>2602</v>
      </c>
    </row>
    <row r="33" spans="2:6" x14ac:dyDescent="0.2">
      <c r="B33" s="440" t="s">
        <v>99</v>
      </c>
      <c r="C33" s="114" t="s">
        <v>2</v>
      </c>
      <c r="D33" s="114" t="s">
        <v>2</v>
      </c>
      <c r="E33" s="114" t="s">
        <v>2</v>
      </c>
      <c r="F33" s="114" t="s">
        <v>2</v>
      </c>
    </row>
    <row r="34" spans="2:6" ht="25.5" x14ac:dyDescent="0.2">
      <c r="B34" s="440" t="s">
        <v>100</v>
      </c>
      <c r="C34" s="113">
        <v>3.16</v>
      </c>
      <c r="D34" s="113">
        <v>7.5130000000000008</v>
      </c>
      <c r="E34" s="113">
        <v>25</v>
      </c>
      <c r="F34" s="113">
        <v>197</v>
      </c>
    </row>
    <row r="35" spans="2:6" x14ac:dyDescent="0.2">
      <c r="B35" s="440" t="s">
        <v>101</v>
      </c>
      <c r="C35" s="113">
        <v>75.451999999999998</v>
      </c>
      <c r="D35" s="113">
        <v>71.756500000000003</v>
      </c>
      <c r="E35" s="113">
        <v>34</v>
      </c>
      <c r="F35" s="113">
        <v>86</v>
      </c>
    </row>
    <row r="36" spans="2:6" x14ac:dyDescent="0.2">
      <c r="B36" s="440" t="s">
        <v>114</v>
      </c>
      <c r="C36" s="114" t="s">
        <v>2</v>
      </c>
      <c r="D36" s="114" t="s">
        <v>2</v>
      </c>
      <c r="E36" s="114" t="s">
        <v>2</v>
      </c>
      <c r="F36" s="114" t="s">
        <v>2</v>
      </c>
    </row>
    <row r="37" spans="2:6" x14ac:dyDescent="0.2">
      <c r="B37" s="441" t="s">
        <v>102</v>
      </c>
      <c r="C37" s="105">
        <v>18063.888999999999</v>
      </c>
      <c r="D37" s="105">
        <v>19843.581249999999</v>
      </c>
      <c r="E37" s="105">
        <v>21166</v>
      </c>
      <c r="F37" s="105">
        <v>22492</v>
      </c>
    </row>
    <row r="38" spans="2:6" x14ac:dyDescent="0.2">
      <c r="B38" s="523" t="s">
        <v>686</v>
      </c>
      <c r="C38" s="524">
        <v>442916.59899999993</v>
      </c>
      <c r="D38" s="524">
        <v>445143.125</v>
      </c>
      <c r="E38" s="524">
        <v>456649</v>
      </c>
      <c r="F38" s="524">
        <v>459681</v>
      </c>
    </row>
    <row r="39" spans="2:6" x14ac:dyDescent="0.2">
      <c r="B39" s="214" t="s">
        <v>27</v>
      </c>
      <c r="C39" s="215">
        <v>809693.84999999986</v>
      </c>
      <c r="D39" s="215">
        <v>802217.42134999996</v>
      </c>
      <c r="E39" s="215">
        <v>814288</v>
      </c>
      <c r="F39" s="215">
        <v>809976</v>
      </c>
    </row>
    <row r="40" spans="2:6" ht="12" customHeight="1" x14ac:dyDescent="0.2">
      <c r="B40" s="1126" t="s">
        <v>1641</v>
      </c>
      <c r="C40" s="1102"/>
      <c r="D40" s="1102"/>
    </row>
    <row r="42" spans="2:6" x14ac:dyDescent="0.2">
      <c r="C42" s="1104"/>
      <c r="D42" s="1104"/>
    </row>
    <row r="43" spans="2:6" x14ac:dyDescent="0.2">
      <c r="C43" s="1104"/>
      <c r="D43" s="1104"/>
    </row>
  </sheetData>
  <mergeCells count="5">
    <mergeCell ref="B2:F2"/>
    <mergeCell ref="B40:D40"/>
    <mergeCell ref="C42:D43"/>
    <mergeCell ref="C4:D4"/>
    <mergeCell ref="E4:F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J63"/>
  <sheetViews>
    <sheetView showGridLines="0" zoomScaleNormal="100" workbookViewId="0"/>
  </sheetViews>
  <sheetFormatPr baseColWidth="10" defaultColWidth="8.6640625" defaultRowHeight="12.75" x14ac:dyDescent="0.2"/>
  <cols>
    <col min="1" max="1" width="8.6640625" style="1"/>
    <col min="2" max="2" width="63.5" style="1" bestFit="1" customWidth="1"/>
    <col min="3" max="3" width="12.1640625" style="1" bestFit="1" customWidth="1"/>
    <col min="4" max="8" width="11" style="1" bestFit="1" customWidth="1"/>
    <col min="9" max="9" width="9.83203125" style="1" bestFit="1" customWidth="1"/>
    <col min="10" max="10" width="12.1640625" style="1" bestFit="1" customWidth="1"/>
    <col min="11" max="16384" width="8.6640625" style="1"/>
  </cols>
  <sheetData>
    <row r="2" spans="2:10" ht="13.9" customHeight="1" x14ac:dyDescent="0.2">
      <c r="B2" s="1105" t="s">
        <v>1517</v>
      </c>
      <c r="C2" s="1105"/>
      <c r="D2" s="1105"/>
      <c r="E2" s="1105"/>
      <c r="F2" s="1105"/>
      <c r="G2" s="1105"/>
      <c r="H2" s="1105"/>
      <c r="I2" s="1105"/>
      <c r="J2" s="1105"/>
    </row>
    <row r="3" spans="2:10" ht="13.9" customHeight="1" x14ac:dyDescent="0.2"/>
    <row r="4" spans="2:10" ht="13.15" customHeight="1" x14ac:dyDescent="0.2">
      <c r="B4" s="99"/>
      <c r="C4" s="100"/>
      <c r="D4" s="100"/>
      <c r="E4" s="100"/>
      <c r="F4" s="100"/>
      <c r="G4" s="100"/>
      <c r="H4" s="100"/>
      <c r="I4" s="100"/>
      <c r="J4" s="100"/>
    </row>
    <row r="5" spans="2:10" ht="14.25" x14ac:dyDescent="0.2">
      <c r="B5" s="980" t="s">
        <v>1356</v>
      </c>
      <c r="C5" s="1135" t="s">
        <v>661</v>
      </c>
      <c r="D5" s="1135"/>
      <c r="E5" s="1135"/>
      <c r="F5" s="1135"/>
      <c r="G5" s="1135"/>
      <c r="H5" s="1135"/>
      <c r="I5" s="1135"/>
      <c r="J5" s="1135"/>
    </row>
    <row r="6" spans="2:10" s="8" customFormat="1" ht="25.5" x14ac:dyDescent="0.2">
      <c r="B6" s="191" t="s">
        <v>662</v>
      </c>
      <c r="C6" s="532" t="s">
        <v>44</v>
      </c>
      <c r="D6" s="532" t="s">
        <v>46</v>
      </c>
      <c r="E6" s="532" t="s">
        <v>111</v>
      </c>
      <c r="F6" s="532" t="s">
        <v>47</v>
      </c>
      <c r="G6" s="532" t="s">
        <v>45</v>
      </c>
      <c r="H6" s="532" t="s">
        <v>112</v>
      </c>
      <c r="I6" s="532" t="s">
        <v>53</v>
      </c>
      <c r="J6" s="532" t="s">
        <v>27</v>
      </c>
    </row>
    <row r="7" spans="2:10" s="5" customFormat="1" x14ac:dyDescent="0.2">
      <c r="B7" s="441" t="s">
        <v>88</v>
      </c>
      <c r="C7" s="788">
        <v>10.896000000000001</v>
      </c>
      <c r="D7" s="788">
        <v>2.1000000000000001E-2</v>
      </c>
      <c r="E7" s="788">
        <v>-2.5000000000000001E-2</v>
      </c>
      <c r="F7" s="788">
        <v>130.32499999999999</v>
      </c>
      <c r="G7" s="788">
        <v>4958.4830000000002</v>
      </c>
      <c r="H7" s="788">
        <v>447.04899999999998</v>
      </c>
      <c r="I7" s="788">
        <v>5146.3280000000004</v>
      </c>
      <c r="J7" s="788">
        <v>10693.077000000001</v>
      </c>
    </row>
    <row r="8" spans="2:10" s="5" customFormat="1" x14ac:dyDescent="0.2">
      <c r="B8" s="440" t="s">
        <v>93</v>
      </c>
      <c r="C8" s="789">
        <v>41261.557999999997</v>
      </c>
      <c r="D8" s="789">
        <v>11.864000000000001</v>
      </c>
      <c r="E8" s="789">
        <v>51824.404999999999</v>
      </c>
      <c r="F8" s="789">
        <v>458.40699999999998</v>
      </c>
      <c r="G8" s="789">
        <v>3100.3220000000001</v>
      </c>
      <c r="H8" s="789">
        <v>718.83199999999999</v>
      </c>
      <c r="I8" s="789">
        <v>2896.0419999999999</v>
      </c>
      <c r="J8" s="789">
        <v>100271.43</v>
      </c>
    </row>
    <row r="9" spans="2:10" s="5" customFormat="1" x14ac:dyDescent="0.2">
      <c r="B9" s="440" t="s">
        <v>94</v>
      </c>
      <c r="C9" s="789">
        <v>59772.762000000002</v>
      </c>
      <c r="D9" s="789">
        <v>507.71800000000002</v>
      </c>
      <c r="E9" s="789">
        <v>32081.813999999998</v>
      </c>
      <c r="F9" s="789">
        <v>20428.915000000001</v>
      </c>
      <c r="G9" s="789">
        <v>12888.572</v>
      </c>
      <c r="H9" s="789">
        <v>2008.048</v>
      </c>
      <c r="I9" s="789">
        <v>5752.0519999999997</v>
      </c>
      <c r="J9" s="789">
        <v>133439.88099999999</v>
      </c>
    </row>
    <row r="10" spans="2:10" s="5" customFormat="1" x14ac:dyDescent="0.2">
      <c r="B10" s="440" t="s">
        <v>95</v>
      </c>
      <c r="C10" s="789">
        <v>99328.596999999994</v>
      </c>
      <c r="D10" s="789">
        <v>1.865</v>
      </c>
      <c r="E10" s="789">
        <v>430.89</v>
      </c>
      <c r="F10" s="789">
        <v>15526</v>
      </c>
      <c r="G10" s="789">
        <v>40.415999999999997</v>
      </c>
      <c r="H10" s="789">
        <v>71.837999999999994</v>
      </c>
      <c r="I10" s="789">
        <v>151.66200000000001</v>
      </c>
      <c r="J10" s="789">
        <v>115551.268</v>
      </c>
    </row>
    <row r="11" spans="2:10" s="5" customFormat="1" x14ac:dyDescent="0.2">
      <c r="B11" s="441" t="s">
        <v>105</v>
      </c>
      <c r="C11" s="788">
        <v>4803.6059999999998</v>
      </c>
      <c r="D11" s="788">
        <v>55.624000000000002</v>
      </c>
      <c r="E11" s="788">
        <v>381.262</v>
      </c>
      <c r="F11" s="788">
        <v>800.48900000000003</v>
      </c>
      <c r="G11" s="788">
        <v>292.00299999999999</v>
      </c>
      <c r="H11" s="788">
        <v>361.274</v>
      </c>
      <c r="I11" s="788">
        <v>127.337</v>
      </c>
      <c r="J11" s="788">
        <v>6821.5950000000003</v>
      </c>
    </row>
    <row r="12" spans="2:10" s="5" customFormat="1" x14ac:dyDescent="0.2">
      <c r="B12" s="523" t="s">
        <v>687</v>
      </c>
      <c r="C12" s="524">
        <v>205177.41899999999</v>
      </c>
      <c r="D12" s="524">
        <v>577.0920000000001</v>
      </c>
      <c r="E12" s="524">
        <v>84718.34599999999</v>
      </c>
      <c r="F12" s="524">
        <v>37344.135999999999</v>
      </c>
      <c r="G12" s="524">
        <v>21279.796000000002</v>
      </c>
      <c r="H12" s="524">
        <v>3607.0410000000002</v>
      </c>
      <c r="I12" s="524">
        <v>14073.421</v>
      </c>
      <c r="J12" s="524">
        <v>366777.25099999993</v>
      </c>
    </row>
    <row r="13" spans="2:10" s="5" customFormat="1" x14ac:dyDescent="0.2">
      <c r="B13" s="103" t="s">
        <v>88</v>
      </c>
      <c r="C13" s="788">
        <v>64761.078000000001</v>
      </c>
      <c r="D13" s="788">
        <v>14408.011</v>
      </c>
      <c r="E13" s="788">
        <v>9620.6820000000007</v>
      </c>
      <c r="F13" s="788">
        <v>18078.197</v>
      </c>
      <c r="G13" s="788">
        <v>6968.0029999999997</v>
      </c>
      <c r="H13" s="788">
        <v>8518.7420000000002</v>
      </c>
      <c r="I13" s="788">
        <v>84.867999999999995</v>
      </c>
      <c r="J13" s="788">
        <v>122439.58100000001</v>
      </c>
    </row>
    <row r="14" spans="2:10" s="5" customFormat="1" x14ac:dyDescent="0.2">
      <c r="B14" s="141" t="s">
        <v>89</v>
      </c>
      <c r="C14" s="789">
        <v>53.238999999999997</v>
      </c>
      <c r="D14" s="789">
        <v>32.598999999999997</v>
      </c>
      <c r="E14" s="789">
        <v>102.70399999999999</v>
      </c>
      <c r="F14" s="789">
        <v>2342.1790000000001</v>
      </c>
      <c r="G14" s="789">
        <v>7485.5829999999996</v>
      </c>
      <c r="H14" s="789">
        <v>167.977</v>
      </c>
      <c r="I14" s="790">
        <v>0</v>
      </c>
      <c r="J14" s="789">
        <v>10184.281000000001</v>
      </c>
    </row>
    <row r="15" spans="2:10" s="5" customFormat="1" x14ac:dyDescent="0.2">
      <c r="B15" s="141" t="s">
        <v>90</v>
      </c>
      <c r="C15" s="789">
        <v>2E-3</v>
      </c>
      <c r="D15" s="789">
        <v>35.158000000000001</v>
      </c>
      <c r="E15" s="789">
        <v>1.0999999999999999E-2</v>
      </c>
      <c r="F15" s="789">
        <v>200.12200000000001</v>
      </c>
      <c r="G15" s="790">
        <v>9.8000000000000004E-2</v>
      </c>
      <c r="H15" s="789">
        <v>746.89099999999996</v>
      </c>
      <c r="I15" s="790">
        <v>0</v>
      </c>
      <c r="J15" s="789">
        <v>982.28199999999993</v>
      </c>
    </row>
    <row r="16" spans="2:10" s="5" customFormat="1" x14ac:dyDescent="0.2">
      <c r="B16" s="141" t="s">
        <v>91</v>
      </c>
      <c r="C16" s="790">
        <v>0</v>
      </c>
      <c r="D16" s="789">
        <v>0</v>
      </c>
      <c r="E16" s="789">
        <v>169.43700000000001</v>
      </c>
      <c r="F16" s="790">
        <v>0</v>
      </c>
      <c r="G16" s="789">
        <v>0</v>
      </c>
      <c r="H16" s="789">
        <v>95.921000000000006</v>
      </c>
      <c r="I16" s="790">
        <v>0</v>
      </c>
      <c r="J16" s="789">
        <v>265.358</v>
      </c>
    </row>
    <row r="17" spans="2:10" s="5" customFormat="1" x14ac:dyDescent="0.2">
      <c r="B17" s="141" t="s">
        <v>92</v>
      </c>
      <c r="C17" s="789">
        <v>0.22800000000000001</v>
      </c>
      <c r="D17" s="790">
        <v>1.0999999999999999E-2</v>
      </c>
      <c r="E17" s="789">
        <v>1.0999999999999999E-2</v>
      </c>
      <c r="F17" s="790">
        <v>0</v>
      </c>
      <c r="G17" s="789">
        <v>0</v>
      </c>
      <c r="H17" s="790">
        <v>0</v>
      </c>
      <c r="I17" s="790">
        <v>0</v>
      </c>
      <c r="J17" s="789">
        <v>0.25</v>
      </c>
    </row>
    <row r="18" spans="2:10" s="5" customFormat="1" x14ac:dyDescent="0.2">
      <c r="B18" s="141" t="s">
        <v>93</v>
      </c>
      <c r="C18" s="789">
        <v>11694.046</v>
      </c>
      <c r="D18" s="789">
        <v>2445.6889999999999</v>
      </c>
      <c r="E18" s="789">
        <v>7718.1989999999996</v>
      </c>
      <c r="F18" s="789">
        <v>7575.8559999999998</v>
      </c>
      <c r="G18" s="789">
        <v>2157.0709999999999</v>
      </c>
      <c r="H18" s="789">
        <v>3579.5250000000001</v>
      </c>
      <c r="I18" s="789">
        <v>688.851</v>
      </c>
      <c r="J18" s="789">
        <v>35859.237000000001</v>
      </c>
    </row>
    <row r="19" spans="2:10" s="5" customFormat="1" x14ac:dyDescent="0.2">
      <c r="B19" s="141" t="s">
        <v>94</v>
      </c>
      <c r="C19" s="789">
        <v>7259.4449999999997</v>
      </c>
      <c r="D19" s="789">
        <v>26299.194</v>
      </c>
      <c r="E19" s="789">
        <v>5812.8779999999997</v>
      </c>
      <c r="F19" s="789">
        <v>14023.646000000001</v>
      </c>
      <c r="G19" s="789">
        <v>50243.065000000002</v>
      </c>
      <c r="H19" s="789">
        <v>19171.913</v>
      </c>
      <c r="I19" s="789">
        <v>1323.0730000000001</v>
      </c>
      <c r="J19" s="789">
        <v>124133.21400000001</v>
      </c>
    </row>
    <row r="20" spans="2:10" s="5" customFormat="1" x14ac:dyDescent="0.2">
      <c r="B20" s="440" t="s">
        <v>95</v>
      </c>
      <c r="C20" s="789">
        <v>12988.94</v>
      </c>
      <c r="D20" s="789">
        <v>22004.918000000001</v>
      </c>
      <c r="E20" s="789">
        <v>2062.6840000000002</v>
      </c>
      <c r="F20" s="789">
        <v>14197.266</v>
      </c>
      <c r="G20" s="789">
        <v>17035.830000000002</v>
      </c>
      <c r="H20" s="789">
        <v>16895.002</v>
      </c>
      <c r="I20" s="789">
        <v>32.378</v>
      </c>
      <c r="J20" s="789">
        <v>85217.018000000011</v>
      </c>
    </row>
    <row r="21" spans="2:10" s="5" customFormat="1" x14ac:dyDescent="0.2">
      <c r="B21" s="440" t="s">
        <v>1177</v>
      </c>
      <c r="C21" s="789">
        <v>3585.8980000000001</v>
      </c>
      <c r="D21" s="789">
        <v>4738.0320000000002</v>
      </c>
      <c r="E21" s="789">
        <v>2386.0340000000001</v>
      </c>
      <c r="F21" s="789">
        <v>9554.7819999999992</v>
      </c>
      <c r="G21" s="789">
        <v>10718.928</v>
      </c>
      <c r="H21" s="789">
        <v>9525.0490000000009</v>
      </c>
      <c r="I21" s="789">
        <v>106.714</v>
      </c>
      <c r="J21" s="789">
        <v>40615.436999999998</v>
      </c>
    </row>
    <row r="22" spans="2:10" s="5" customFormat="1" x14ac:dyDescent="0.2">
      <c r="B22" s="440" t="s">
        <v>97</v>
      </c>
      <c r="C22" s="789">
        <v>661.75800000000004</v>
      </c>
      <c r="D22" s="789">
        <v>1449.2059999999999</v>
      </c>
      <c r="E22" s="789">
        <v>218.31200000000001</v>
      </c>
      <c r="F22" s="789">
        <v>342.05</v>
      </c>
      <c r="G22" s="789">
        <v>584.68200000000002</v>
      </c>
      <c r="H22" s="789">
        <v>699.01499999999999</v>
      </c>
      <c r="I22" s="789">
        <v>5.3769999999999998</v>
      </c>
      <c r="J22" s="789">
        <v>3960.3999999999996</v>
      </c>
    </row>
    <row r="23" spans="2:10" s="5" customFormat="1" x14ac:dyDescent="0.2">
      <c r="B23" s="440" t="s">
        <v>98</v>
      </c>
      <c r="C23" s="789">
        <v>112.634</v>
      </c>
      <c r="D23" s="789">
        <v>110.099</v>
      </c>
      <c r="E23" s="789">
        <v>0.06</v>
      </c>
      <c r="F23" s="789">
        <v>362.75599999999997</v>
      </c>
      <c r="G23" s="789">
        <v>199.18100000000001</v>
      </c>
      <c r="H23" s="789">
        <v>332.32400000000001</v>
      </c>
      <c r="I23" s="790">
        <v>0</v>
      </c>
      <c r="J23" s="789">
        <v>1117.0540000000001</v>
      </c>
    </row>
    <row r="24" spans="2:10" s="5" customFormat="1" x14ac:dyDescent="0.2">
      <c r="B24" s="440" t="s">
        <v>99</v>
      </c>
      <c r="C24" s="790">
        <v>0</v>
      </c>
      <c r="D24" s="790">
        <v>0</v>
      </c>
      <c r="E24" s="790">
        <v>0</v>
      </c>
      <c r="F24" s="790">
        <v>0</v>
      </c>
      <c r="G24" s="790">
        <v>0</v>
      </c>
      <c r="H24" s="790">
        <v>0</v>
      </c>
      <c r="I24" s="790">
        <v>0</v>
      </c>
      <c r="J24" s="790">
        <v>0</v>
      </c>
    </row>
    <row r="25" spans="2:10" s="5" customFormat="1" ht="13.15" customHeight="1" x14ac:dyDescent="0.2">
      <c r="B25" s="440" t="s">
        <v>100</v>
      </c>
      <c r="C25" s="789">
        <v>2E-3</v>
      </c>
      <c r="D25" s="790">
        <v>0</v>
      </c>
      <c r="E25" s="789">
        <v>0</v>
      </c>
      <c r="F25" s="789">
        <v>0.14399999999999999</v>
      </c>
      <c r="G25" s="790">
        <v>0</v>
      </c>
      <c r="H25" s="790">
        <v>3.0139999999999998</v>
      </c>
      <c r="I25" s="790">
        <v>0</v>
      </c>
      <c r="J25" s="789">
        <v>3.1599999999999997</v>
      </c>
    </row>
    <row r="26" spans="2:10" s="5" customFormat="1" x14ac:dyDescent="0.2">
      <c r="B26" s="440" t="s">
        <v>101</v>
      </c>
      <c r="C26" s="789">
        <v>7.8150000000000004</v>
      </c>
      <c r="D26" s="790">
        <v>0</v>
      </c>
      <c r="E26" s="789">
        <v>24.222000000000001</v>
      </c>
      <c r="F26" s="790">
        <v>2E-3</v>
      </c>
      <c r="G26" s="789">
        <v>31.677</v>
      </c>
      <c r="H26" s="790">
        <v>0</v>
      </c>
      <c r="I26" s="790">
        <v>11.736000000000001</v>
      </c>
      <c r="J26" s="789">
        <v>75.451999999999998</v>
      </c>
    </row>
    <row r="27" spans="2:10" s="5" customFormat="1" x14ac:dyDescent="0.2">
      <c r="B27" s="440" t="s">
        <v>114</v>
      </c>
      <c r="C27" s="790">
        <v>0</v>
      </c>
      <c r="D27" s="790">
        <v>0</v>
      </c>
      <c r="E27" s="790">
        <v>0</v>
      </c>
      <c r="F27" s="790">
        <v>0</v>
      </c>
      <c r="G27" s="790">
        <v>0</v>
      </c>
      <c r="H27" s="790">
        <v>0</v>
      </c>
      <c r="I27" s="790">
        <v>0</v>
      </c>
      <c r="J27" s="790">
        <v>0</v>
      </c>
    </row>
    <row r="28" spans="2:10" s="5" customFormat="1" x14ac:dyDescent="0.2">
      <c r="B28" s="441" t="s">
        <v>102</v>
      </c>
      <c r="C28" s="788">
        <v>5989.5119999999997</v>
      </c>
      <c r="D28" s="788">
        <v>2001.825</v>
      </c>
      <c r="E28" s="788">
        <v>383.42</v>
      </c>
      <c r="F28" s="788">
        <v>4721.527</v>
      </c>
      <c r="G28" s="788">
        <v>2088.9029999999998</v>
      </c>
      <c r="H28" s="788">
        <v>2878.902</v>
      </c>
      <c r="I28" s="788">
        <v>-0.2</v>
      </c>
      <c r="J28" s="788">
        <v>18063.888999999999</v>
      </c>
    </row>
    <row r="29" spans="2:10" s="5" customFormat="1" x14ac:dyDescent="0.2">
      <c r="B29" s="523" t="s">
        <v>686</v>
      </c>
      <c r="C29" s="524">
        <v>107114.59700000001</v>
      </c>
      <c r="D29" s="524">
        <v>73524.742000000013</v>
      </c>
      <c r="E29" s="524">
        <v>28498.654000000006</v>
      </c>
      <c r="F29" s="524">
        <v>71398.527000000002</v>
      </c>
      <c r="G29" s="524">
        <v>97513.021000000008</v>
      </c>
      <c r="H29" s="524">
        <v>62614.275000000009</v>
      </c>
      <c r="I29" s="524">
        <v>2252.7970000000005</v>
      </c>
      <c r="J29" s="524">
        <v>442916.61300000001</v>
      </c>
    </row>
    <row r="30" spans="2:10" s="5" customFormat="1" x14ac:dyDescent="0.2">
      <c r="B30" s="77" t="s">
        <v>27</v>
      </c>
      <c r="C30" s="791">
        <v>312292.016</v>
      </c>
      <c r="D30" s="791">
        <v>74101.834000000017</v>
      </c>
      <c r="E30" s="791">
        <v>113217</v>
      </c>
      <c r="F30" s="791">
        <v>108742.663</v>
      </c>
      <c r="G30" s="791">
        <v>118792.81700000001</v>
      </c>
      <c r="H30" s="791">
        <v>66221.316000000006</v>
      </c>
      <c r="I30" s="791">
        <v>16326.218000000001</v>
      </c>
      <c r="J30" s="791">
        <v>809693.86399999994</v>
      </c>
    </row>
    <row r="31" spans="2:10" s="74" customFormat="1" ht="12" customHeight="1" x14ac:dyDescent="0.2">
      <c r="B31" s="1124" t="s">
        <v>1642</v>
      </c>
      <c r="C31" s="1102"/>
      <c r="D31" s="1102"/>
      <c r="E31" s="1102"/>
      <c r="F31" s="1102"/>
      <c r="G31" s="1102"/>
      <c r="H31" s="1102"/>
      <c r="I31" s="1102"/>
      <c r="J31" s="1102"/>
    </row>
    <row r="32" spans="2:10" s="74" customFormat="1" ht="18" customHeight="1" x14ac:dyDescent="0.2">
      <c r="B32" s="1126" t="s">
        <v>1643</v>
      </c>
      <c r="C32" s="1125"/>
      <c r="D32" s="1125"/>
      <c r="E32" s="1125"/>
      <c r="F32" s="1125"/>
      <c r="G32" s="679"/>
      <c r="H32" s="679"/>
      <c r="I32" s="679"/>
      <c r="J32" s="679"/>
    </row>
    <row r="33" spans="2:10" s="74" customFormat="1" ht="12" customHeight="1" x14ac:dyDescent="0.2">
      <c r="B33" s="591"/>
      <c r="C33" s="591"/>
      <c r="D33" s="591"/>
      <c r="E33" s="591"/>
      <c r="F33" s="591"/>
      <c r="G33" s="591"/>
      <c r="H33" s="591"/>
      <c r="I33" s="591"/>
      <c r="J33" s="591"/>
    </row>
    <row r="34" spans="2:10" s="74" customFormat="1" ht="12" customHeight="1" x14ac:dyDescent="0.2">
      <c r="B34" s="1105" t="s">
        <v>1518</v>
      </c>
      <c r="C34" s="1105"/>
      <c r="D34" s="1105"/>
      <c r="E34" s="1105"/>
      <c r="F34" s="1105"/>
      <c r="G34" s="1105"/>
      <c r="H34" s="1105"/>
      <c r="I34" s="1105"/>
      <c r="J34" s="1105"/>
    </row>
    <row r="35" spans="2:10" ht="13.9" customHeight="1" x14ac:dyDescent="0.2">
      <c r="B35" s="33"/>
    </row>
    <row r="36" spans="2:10" ht="14.25" x14ac:dyDescent="0.2">
      <c r="B36" s="980" t="s">
        <v>1355</v>
      </c>
      <c r="C36" s="1135" t="s">
        <v>661</v>
      </c>
      <c r="D36" s="1135"/>
      <c r="E36" s="1135"/>
      <c r="F36" s="1135"/>
      <c r="G36" s="1135"/>
      <c r="H36" s="1135"/>
      <c r="I36" s="1135"/>
      <c r="J36" s="1135"/>
    </row>
    <row r="37" spans="2:10" ht="25.5" x14ac:dyDescent="0.2">
      <c r="B37" s="191" t="s">
        <v>662</v>
      </c>
      <c r="C37" s="532" t="s">
        <v>44</v>
      </c>
      <c r="D37" s="532" t="s">
        <v>46</v>
      </c>
      <c r="E37" s="532" t="s">
        <v>111</v>
      </c>
      <c r="F37" s="532" t="s">
        <v>47</v>
      </c>
      <c r="G37" s="532" t="s">
        <v>45</v>
      </c>
      <c r="H37" s="532" t="s">
        <v>112</v>
      </c>
      <c r="I37" s="532" t="s">
        <v>53</v>
      </c>
      <c r="J37" s="532" t="s">
        <v>27</v>
      </c>
    </row>
    <row r="38" spans="2:10" x14ac:dyDescent="0.2">
      <c r="B38" s="441" t="s">
        <v>88</v>
      </c>
      <c r="C38" s="788">
        <v>594</v>
      </c>
      <c r="D38" s="788">
        <v>0</v>
      </c>
      <c r="E38" s="788">
        <v>431</v>
      </c>
      <c r="F38" s="788">
        <v>135</v>
      </c>
      <c r="G38" s="788">
        <v>4231</v>
      </c>
      <c r="H38" s="788">
        <v>974</v>
      </c>
      <c r="I38" s="788">
        <v>448</v>
      </c>
      <c r="J38" s="788">
        <v>6813</v>
      </c>
    </row>
    <row r="39" spans="2:10" x14ac:dyDescent="0.2">
      <c r="B39" s="440" t="s">
        <v>93</v>
      </c>
      <c r="C39" s="789">
        <v>44341</v>
      </c>
      <c r="D39" s="789">
        <v>26</v>
      </c>
      <c r="E39" s="789">
        <v>48044</v>
      </c>
      <c r="F39" s="789">
        <v>505</v>
      </c>
      <c r="G39" s="789">
        <v>2543</v>
      </c>
      <c r="H39" s="789">
        <v>540</v>
      </c>
      <c r="I39" s="789">
        <v>1056</v>
      </c>
      <c r="J39" s="789">
        <v>97056</v>
      </c>
    </row>
    <row r="40" spans="2:10" x14ac:dyDescent="0.2">
      <c r="B40" s="440" t="s">
        <v>94</v>
      </c>
      <c r="C40" s="789">
        <v>61137</v>
      </c>
      <c r="D40" s="789">
        <v>499</v>
      </c>
      <c r="E40" s="789">
        <v>36571</v>
      </c>
      <c r="F40" s="789">
        <v>18512</v>
      </c>
      <c r="G40" s="789">
        <v>10291</v>
      </c>
      <c r="H40" s="789">
        <v>2246</v>
      </c>
      <c r="I40" s="789">
        <v>1307</v>
      </c>
      <c r="J40" s="789">
        <v>130564</v>
      </c>
    </row>
    <row r="41" spans="2:10" x14ac:dyDescent="0.2">
      <c r="B41" s="440" t="s">
        <v>95</v>
      </c>
      <c r="C41" s="789">
        <v>101320</v>
      </c>
      <c r="D41" s="789">
        <v>1</v>
      </c>
      <c r="E41" s="789">
        <v>576</v>
      </c>
      <c r="F41" s="789">
        <v>13371</v>
      </c>
      <c r="G41" s="789">
        <v>41</v>
      </c>
      <c r="H41" s="789">
        <v>65</v>
      </c>
      <c r="I41" s="789">
        <v>34</v>
      </c>
      <c r="J41" s="789">
        <v>115408</v>
      </c>
    </row>
    <row r="42" spans="2:10" x14ac:dyDescent="0.2">
      <c r="B42" s="441" t="s">
        <v>105</v>
      </c>
      <c r="C42" s="788">
        <v>5771</v>
      </c>
      <c r="D42" s="788">
        <v>157</v>
      </c>
      <c r="E42" s="788">
        <v>263</v>
      </c>
      <c r="F42" s="788">
        <v>811</v>
      </c>
      <c r="G42" s="788">
        <v>201</v>
      </c>
      <c r="H42" s="788">
        <v>468</v>
      </c>
      <c r="I42" s="788">
        <v>126</v>
      </c>
      <c r="J42" s="788">
        <v>7798</v>
      </c>
    </row>
    <row r="43" spans="2:10" x14ac:dyDescent="0.2">
      <c r="B43" s="523" t="s">
        <v>687</v>
      </c>
      <c r="C43" s="524">
        <v>213164</v>
      </c>
      <c r="D43" s="524">
        <v>683</v>
      </c>
      <c r="E43" s="524">
        <v>85886</v>
      </c>
      <c r="F43" s="524">
        <v>33333</v>
      </c>
      <c r="G43" s="524">
        <v>17308</v>
      </c>
      <c r="H43" s="524">
        <v>4294</v>
      </c>
      <c r="I43" s="524">
        <v>2972</v>
      </c>
      <c r="J43" s="524">
        <v>357639</v>
      </c>
    </row>
    <row r="44" spans="2:10" x14ac:dyDescent="0.2">
      <c r="B44" s="441" t="s">
        <v>88</v>
      </c>
      <c r="C44" s="788">
        <v>63669</v>
      </c>
      <c r="D44" s="788">
        <v>16533</v>
      </c>
      <c r="E44" s="788">
        <v>11186</v>
      </c>
      <c r="F44" s="788">
        <v>14475</v>
      </c>
      <c r="G44" s="788">
        <v>6037</v>
      </c>
      <c r="H44" s="788">
        <v>10456</v>
      </c>
      <c r="I44" s="788">
        <v>0</v>
      </c>
      <c r="J44" s="788">
        <v>122356</v>
      </c>
    </row>
    <row r="45" spans="2:10" x14ac:dyDescent="0.2">
      <c r="B45" s="440" t="s">
        <v>89</v>
      </c>
      <c r="C45" s="789">
        <v>687</v>
      </c>
      <c r="D45" s="789">
        <v>31</v>
      </c>
      <c r="E45" s="789">
        <v>84</v>
      </c>
      <c r="F45" s="789">
        <v>2030</v>
      </c>
      <c r="G45" s="789">
        <v>7135</v>
      </c>
      <c r="H45" s="789">
        <v>166</v>
      </c>
      <c r="I45" s="790" t="s">
        <v>2</v>
      </c>
      <c r="J45" s="789">
        <v>10133</v>
      </c>
    </row>
    <row r="46" spans="2:10" x14ac:dyDescent="0.2">
      <c r="B46" s="440" t="s">
        <v>90</v>
      </c>
      <c r="C46" s="789">
        <v>2</v>
      </c>
      <c r="D46" s="789">
        <v>75</v>
      </c>
      <c r="E46" s="789">
        <v>29</v>
      </c>
      <c r="F46" s="789">
        <v>756</v>
      </c>
      <c r="G46" s="790" t="s">
        <v>2</v>
      </c>
      <c r="H46" s="789">
        <v>689</v>
      </c>
      <c r="I46" s="790" t="s">
        <v>2</v>
      </c>
      <c r="J46" s="789">
        <v>1552</v>
      </c>
    </row>
    <row r="47" spans="2:10" x14ac:dyDescent="0.2">
      <c r="B47" s="440" t="s">
        <v>91</v>
      </c>
      <c r="C47" s="790" t="s">
        <v>2</v>
      </c>
      <c r="D47" s="789">
        <v>5</v>
      </c>
      <c r="E47" s="789">
        <v>36</v>
      </c>
      <c r="F47" s="790" t="s">
        <v>2</v>
      </c>
      <c r="G47" s="789">
        <v>3</v>
      </c>
      <c r="H47" s="789">
        <v>48</v>
      </c>
      <c r="I47" s="790" t="s">
        <v>2</v>
      </c>
      <c r="J47" s="789">
        <v>93</v>
      </c>
    </row>
    <row r="48" spans="2:10" x14ac:dyDescent="0.2">
      <c r="B48" s="440" t="s">
        <v>92</v>
      </c>
      <c r="C48" s="789">
        <v>0</v>
      </c>
      <c r="D48" s="790" t="s">
        <v>2</v>
      </c>
      <c r="E48" s="789">
        <v>1</v>
      </c>
      <c r="F48" s="790" t="s">
        <v>2</v>
      </c>
      <c r="G48" s="789">
        <v>0</v>
      </c>
      <c r="H48" s="790" t="s">
        <v>2</v>
      </c>
      <c r="I48" s="790" t="s">
        <v>2</v>
      </c>
      <c r="J48" s="789">
        <v>1</v>
      </c>
    </row>
    <row r="49" spans="2:10" x14ac:dyDescent="0.2">
      <c r="B49" s="440" t="s">
        <v>93</v>
      </c>
      <c r="C49" s="789">
        <v>1265</v>
      </c>
      <c r="D49" s="789">
        <v>2467</v>
      </c>
      <c r="E49" s="789">
        <v>6867</v>
      </c>
      <c r="F49" s="789">
        <v>6033</v>
      </c>
      <c r="G49" s="789">
        <v>1826</v>
      </c>
      <c r="H49" s="789">
        <v>3509</v>
      </c>
      <c r="I49" s="789">
        <v>193</v>
      </c>
      <c r="J49" s="789">
        <v>22159</v>
      </c>
    </row>
    <row r="50" spans="2:10" x14ac:dyDescent="0.2">
      <c r="B50" s="440" t="s">
        <v>94</v>
      </c>
      <c r="C50" s="789">
        <v>3326</v>
      </c>
      <c r="D50" s="789">
        <v>31413</v>
      </c>
      <c r="E50" s="789">
        <v>8300</v>
      </c>
      <c r="F50" s="789">
        <v>15076</v>
      </c>
      <c r="G50" s="789">
        <v>46746</v>
      </c>
      <c r="H50" s="789">
        <v>24941</v>
      </c>
      <c r="I50" s="789">
        <v>660</v>
      </c>
      <c r="J50" s="789">
        <v>130461</v>
      </c>
    </row>
    <row r="51" spans="2:10" x14ac:dyDescent="0.2">
      <c r="B51" s="440" t="s">
        <v>95</v>
      </c>
      <c r="C51" s="789">
        <v>13354</v>
      </c>
      <c r="D51" s="789">
        <v>25767</v>
      </c>
      <c r="E51" s="789">
        <v>1928</v>
      </c>
      <c r="F51" s="789">
        <v>12008</v>
      </c>
      <c r="G51" s="789">
        <v>14656</v>
      </c>
      <c r="H51" s="789">
        <v>23790</v>
      </c>
      <c r="I51" s="789">
        <v>23</v>
      </c>
      <c r="J51" s="789">
        <v>91527</v>
      </c>
    </row>
    <row r="52" spans="2:10" x14ac:dyDescent="0.2">
      <c r="B52" s="440" t="s">
        <v>1177</v>
      </c>
      <c r="C52" s="789">
        <v>4751</v>
      </c>
      <c r="D52" s="789">
        <v>8506</v>
      </c>
      <c r="E52" s="789">
        <v>2332</v>
      </c>
      <c r="F52" s="789">
        <v>10685</v>
      </c>
      <c r="G52" s="789">
        <v>9360</v>
      </c>
      <c r="H52" s="789">
        <v>13851</v>
      </c>
      <c r="I52" s="789">
        <v>60</v>
      </c>
      <c r="J52" s="789">
        <v>49545</v>
      </c>
    </row>
    <row r="53" spans="2:10" x14ac:dyDescent="0.2">
      <c r="B53" s="440" t="s">
        <v>97</v>
      </c>
      <c r="C53" s="789">
        <v>1401</v>
      </c>
      <c r="D53" s="789">
        <v>1583</v>
      </c>
      <c r="E53" s="789">
        <v>516</v>
      </c>
      <c r="F53" s="789">
        <v>471</v>
      </c>
      <c r="G53" s="789">
        <v>296</v>
      </c>
      <c r="H53" s="789">
        <v>839</v>
      </c>
      <c r="I53" s="789">
        <v>2</v>
      </c>
      <c r="J53" s="789">
        <v>5108</v>
      </c>
    </row>
    <row r="54" spans="2:10" x14ac:dyDescent="0.2">
      <c r="B54" s="440" t="s">
        <v>98</v>
      </c>
      <c r="C54" s="789">
        <v>170</v>
      </c>
      <c r="D54" s="789">
        <v>147</v>
      </c>
      <c r="E54" s="789">
        <v>0</v>
      </c>
      <c r="F54" s="789">
        <v>418</v>
      </c>
      <c r="G54" s="789">
        <v>1055</v>
      </c>
      <c r="H54" s="789">
        <v>700</v>
      </c>
      <c r="I54" s="790" t="s">
        <v>2</v>
      </c>
      <c r="J54" s="789">
        <v>2489</v>
      </c>
    </row>
    <row r="55" spans="2:10" x14ac:dyDescent="0.2">
      <c r="B55" s="440" t="s">
        <v>99</v>
      </c>
      <c r="C55" s="790" t="s">
        <v>2</v>
      </c>
      <c r="D55" s="790" t="s">
        <v>2</v>
      </c>
      <c r="E55" s="790" t="s">
        <v>2</v>
      </c>
      <c r="F55" s="790" t="s">
        <v>2</v>
      </c>
      <c r="G55" s="790" t="s">
        <v>2</v>
      </c>
      <c r="H55" s="790" t="s">
        <v>2</v>
      </c>
      <c r="I55" s="790" t="s">
        <v>2</v>
      </c>
      <c r="J55" s="790" t="s">
        <v>2</v>
      </c>
    </row>
    <row r="56" spans="2:10" ht="25.5" x14ac:dyDescent="0.2">
      <c r="B56" s="440" t="s">
        <v>100</v>
      </c>
      <c r="C56" s="789">
        <v>0</v>
      </c>
      <c r="D56" s="790" t="s">
        <v>2</v>
      </c>
      <c r="E56" s="789">
        <v>16</v>
      </c>
      <c r="F56" s="789">
        <v>8</v>
      </c>
      <c r="G56" s="790" t="s">
        <v>2</v>
      </c>
      <c r="H56" s="790" t="s">
        <v>2</v>
      </c>
      <c r="I56" s="790" t="s">
        <v>2</v>
      </c>
      <c r="J56" s="789">
        <v>25</v>
      </c>
    </row>
    <row r="57" spans="2:10" x14ac:dyDescent="0.2">
      <c r="B57" s="440" t="s">
        <v>101</v>
      </c>
      <c r="C57" s="789">
        <v>1</v>
      </c>
      <c r="D57" s="790" t="s">
        <v>2</v>
      </c>
      <c r="E57" s="789">
        <v>26</v>
      </c>
      <c r="F57" s="790" t="s">
        <v>2</v>
      </c>
      <c r="G57" s="789">
        <v>8</v>
      </c>
      <c r="H57" s="790">
        <v>0</v>
      </c>
      <c r="I57" s="790" t="s">
        <v>2</v>
      </c>
      <c r="J57" s="789">
        <v>34</v>
      </c>
    </row>
    <row r="58" spans="2:10" x14ac:dyDescent="0.2">
      <c r="B58" s="440" t="s">
        <v>114</v>
      </c>
      <c r="C58" s="790" t="s">
        <v>2</v>
      </c>
      <c r="D58" s="790" t="s">
        <v>2</v>
      </c>
      <c r="E58" s="790" t="s">
        <v>2</v>
      </c>
      <c r="F58" s="790" t="s">
        <v>2</v>
      </c>
      <c r="G58" s="790" t="s">
        <v>2</v>
      </c>
      <c r="H58" s="790" t="s">
        <v>2</v>
      </c>
      <c r="I58" s="790" t="s">
        <v>2</v>
      </c>
      <c r="J58" s="790" t="s">
        <v>2</v>
      </c>
    </row>
    <row r="59" spans="2:10" x14ac:dyDescent="0.2">
      <c r="B59" s="441" t="s">
        <v>102</v>
      </c>
      <c r="C59" s="788">
        <v>9227</v>
      </c>
      <c r="D59" s="788">
        <v>1988</v>
      </c>
      <c r="E59" s="788">
        <v>350</v>
      </c>
      <c r="F59" s="788">
        <v>4846</v>
      </c>
      <c r="G59" s="788">
        <v>1718</v>
      </c>
      <c r="H59" s="788">
        <v>3037</v>
      </c>
      <c r="I59" s="788">
        <v>0</v>
      </c>
      <c r="J59" s="788">
        <v>21166</v>
      </c>
    </row>
    <row r="60" spans="2:10" x14ac:dyDescent="0.2">
      <c r="B60" s="523" t="s">
        <v>686</v>
      </c>
      <c r="C60" s="524">
        <v>97853</v>
      </c>
      <c r="D60" s="524">
        <v>88516</v>
      </c>
      <c r="E60" s="524">
        <v>31670</v>
      </c>
      <c r="F60" s="524">
        <v>66807</v>
      </c>
      <c r="G60" s="524">
        <v>88840</v>
      </c>
      <c r="H60" s="524">
        <v>82026</v>
      </c>
      <c r="I60" s="524">
        <v>937</v>
      </c>
      <c r="J60" s="524">
        <v>456649</v>
      </c>
    </row>
    <row r="61" spans="2:10" x14ac:dyDescent="0.2">
      <c r="B61" s="77" t="s">
        <v>27</v>
      </c>
      <c r="C61" s="791">
        <v>311017</v>
      </c>
      <c r="D61" s="791">
        <v>89199</v>
      </c>
      <c r="E61" s="791">
        <v>117556</v>
      </c>
      <c r="F61" s="791">
        <v>100140</v>
      </c>
      <c r="G61" s="791">
        <v>106147</v>
      </c>
      <c r="H61" s="791">
        <v>86320</v>
      </c>
      <c r="I61" s="791">
        <v>3909</v>
      </c>
      <c r="J61" s="791">
        <v>814288</v>
      </c>
    </row>
    <row r="62" spans="2:10" x14ac:dyDescent="0.2">
      <c r="B62" s="1124" t="s">
        <v>1642</v>
      </c>
      <c r="C62" s="1102"/>
      <c r="D62" s="1102"/>
      <c r="E62" s="1102"/>
      <c r="F62" s="1102"/>
      <c r="G62" s="1102"/>
      <c r="H62" s="1102"/>
      <c r="I62" s="1102"/>
      <c r="J62" s="1102"/>
    </row>
    <row r="63" spans="2:10" ht="18.75" customHeight="1" x14ac:dyDescent="0.2">
      <c r="B63" s="1126" t="s">
        <v>1643</v>
      </c>
      <c r="C63" s="1125"/>
      <c r="D63" s="1125"/>
      <c r="E63" s="1125"/>
      <c r="F63" s="1125"/>
      <c r="G63" s="1007"/>
      <c r="H63" s="1007"/>
      <c r="I63" s="1007"/>
      <c r="J63" s="1007"/>
    </row>
  </sheetData>
  <mergeCells count="8">
    <mergeCell ref="C5:J5"/>
    <mergeCell ref="B2:J2"/>
    <mergeCell ref="B32:F32"/>
    <mergeCell ref="B63:F63"/>
    <mergeCell ref="C36:J36"/>
    <mergeCell ref="B62:J62"/>
    <mergeCell ref="B34:J34"/>
    <mergeCell ref="B31:J3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H29"/>
  <sheetViews>
    <sheetView showGridLines="0" zoomScaleNormal="100" workbookViewId="0"/>
  </sheetViews>
  <sheetFormatPr baseColWidth="10" defaultColWidth="8.6640625" defaultRowHeight="12.75" x14ac:dyDescent="0.2"/>
  <cols>
    <col min="1" max="1" width="8.6640625" style="1"/>
    <col min="2" max="2" width="19.6640625" style="1" customWidth="1"/>
    <col min="3" max="3" width="21.1640625" style="1" customWidth="1"/>
    <col min="4" max="4" width="20.6640625" style="1" customWidth="1"/>
    <col min="5" max="5" width="18.1640625" style="1" customWidth="1"/>
    <col min="6" max="6" width="14.6640625" style="1" customWidth="1"/>
    <col min="7" max="7" width="25.33203125" style="1" customWidth="1"/>
    <col min="8" max="8" width="12.1640625" style="1" bestFit="1" customWidth="1"/>
    <col min="9" max="16384" width="8.6640625" style="1"/>
  </cols>
  <sheetData>
    <row r="2" spans="2:8" ht="13.9" customHeight="1" x14ac:dyDescent="0.2">
      <c r="B2" s="1105" t="s">
        <v>1519</v>
      </c>
      <c r="C2" s="1105"/>
      <c r="D2" s="1105"/>
      <c r="E2" s="1105"/>
      <c r="F2" s="1105"/>
      <c r="G2" s="1105"/>
      <c r="H2" s="1105"/>
    </row>
    <row r="3" spans="2:8" ht="13.9" customHeight="1" x14ac:dyDescent="0.2"/>
    <row r="4" spans="2:8" x14ac:dyDescent="0.2">
      <c r="B4" s="642"/>
      <c r="C4" s="1136" t="s">
        <v>477</v>
      </c>
      <c r="D4" s="1136"/>
      <c r="E4" s="1130" t="s">
        <v>480</v>
      </c>
      <c r="F4" s="1130" t="s">
        <v>481</v>
      </c>
      <c r="G4" s="1130" t="s">
        <v>482</v>
      </c>
      <c r="H4" s="1130" t="s">
        <v>483</v>
      </c>
    </row>
    <row r="5" spans="2:8" ht="25.5" x14ac:dyDescent="0.2">
      <c r="B5" s="644" t="s">
        <v>671</v>
      </c>
      <c r="C5" s="500" t="s">
        <v>478</v>
      </c>
      <c r="D5" s="500" t="s">
        <v>479</v>
      </c>
      <c r="E5" s="1131"/>
      <c r="F5" s="1131"/>
      <c r="G5" s="1131"/>
      <c r="H5" s="1131"/>
    </row>
    <row r="6" spans="2:8" x14ac:dyDescent="0.2">
      <c r="B6" s="103" t="s">
        <v>44</v>
      </c>
      <c r="C6" s="640">
        <v>10279.924000000001</v>
      </c>
      <c r="D6" s="139">
        <v>307955.52100000001</v>
      </c>
      <c r="E6" s="640">
        <v>-5943.4290000000001</v>
      </c>
      <c r="F6" s="640">
        <v>24327.536</v>
      </c>
      <c r="G6" s="640">
        <v>3019.1709999999998</v>
      </c>
      <c r="H6" s="139">
        <v>312292.016</v>
      </c>
    </row>
    <row r="7" spans="2:8" x14ac:dyDescent="0.2">
      <c r="B7" s="141" t="s">
        <v>46</v>
      </c>
      <c r="C7" s="641">
        <v>2556.23</v>
      </c>
      <c r="D7" s="142">
        <v>73473.184999999998</v>
      </c>
      <c r="E7" s="641">
        <v>-1927.5809999999999</v>
      </c>
      <c r="F7" s="641">
        <v>377.47500000000002</v>
      </c>
      <c r="G7" s="641">
        <v>-718.33900000000006</v>
      </c>
      <c r="H7" s="142">
        <v>74101.833999999988</v>
      </c>
    </row>
    <row r="8" spans="2:8" x14ac:dyDescent="0.2">
      <c r="B8" s="141" t="s">
        <v>111</v>
      </c>
      <c r="C8" s="641">
        <v>816.96400000000006</v>
      </c>
      <c r="D8" s="142">
        <v>113178.643</v>
      </c>
      <c r="E8" s="641">
        <v>-778.60699999999997</v>
      </c>
      <c r="F8" s="641">
        <v>303.95100000000002</v>
      </c>
      <c r="G8" s="641">
        <v>-96.334000000000003</v>
      </c>
      <c r="H8" s="142">
        <v>113217</v>
      </c>
    </row>
    <row r="9" spans="2:8" ht="16.149999999999999" customHeight="1" x14ac:dyDescent="0.2">
      <c r="B9" s="141" t="s">
        <v>47</v>
      </c>
      <c r="C9" s="641">
        <v>1162.42</v>
      </c>
      <c r="D9" s="142">
        <v>109225.56</v>
      </c>
      <c r="E9" s="641">
        <v>-1645.317</v>
      </c>
      <c r="F9" s="641">
        <v>2271.7809999999999</v>
      </c>
      <c r="G9" s="641">
        <v>-631.01599999999996</v>
      </c>
      <c r="H9" s="142">
        <v>108742.663</v>
      </c>
    </row>
    <row r="10" spans="2:8" x14ac:dyDescent="0.2">
      <c r="B10" s="141" t="s">
        <v>45</v>
      </c>
      <c r="C10" s="641">
        <v>883.24400000000003</v>
      </c>
      <c r="D10" s="142">
        <v>118454.803</v>
      </c>
      <c r="E10" s="641">
        <v>-545.23</v>
      </c>
      <c r="F10" s="641">
        <v>3856.7510000000002</v>
      </c>
      <c r="G10" s="641">
        <v>55.36</v>
      </c>
      <c r="H10" s="142">
        <v>118792.81700000001</v>
      </c>
    </row>
    <row r="11" spans="2:8" x14ac:dyDescent="0.2">
      <c r="B11" s="141" t="s">
        <v>112</v>
      </c>
      <c r="C11" s="641">
        <v>1885.3489999999999</v>
      </c>
      <c r="D11" s="142">
        <v>66392.157999999996</v>
      </c>
      <c r="E11" s="641">
        <v>-2056.1909999999998</v>
      </c>
      <c r="F11" s="641">
        <v>1168.587</v>
      </c>
      <c r="G11" s="641">
        <v>-653.279</v>
      </c>
      <c r="H11" s="142">
        <v>66221.315999999992</v>
      </c>
    </row>
    <row r="12" spans="2:8" x14ac:dyDescent="0.2">
      <c r="B12" s="440" t="s">
        <v>53</v>
      </c>
      <c r="C12" s="641">
        <v>86.245999999999995</v>
      </c>
      <c r="D12" s="142">
        <v>16263.421</v>
      </c>
      <c r="E12" s="641">
        <v>-23.463000000000001</v>
      </c>
      <c r="F12" s="641">
        <v>49.337000000000003</v>
      </c>
      <c r="G12" s="641">
        <v>-11.343999999999999</v>
      </c>
      <c r="H12" s="142">
        <v>16326.204</v>
      </c>
    </row>
    <row r="13" spans="2:8" x14ac:dyDescent="0.2">
      <c r="B13" s="643" t="s">
        <v>27</v>
      </c>
      <c r="C13" s="792">
        <v>17670.377</v>
      </c>
      <c r="D13" s="792">
        <v>804943.29099999997</v>
      </c>
      <c r="E13" s="792">
        <v>-12919.817999999999</v>
      </c>
      <c r="F13" s="792">
        <v>32355.418000000001</v>
      </c>
      <c r="G13" s="792">
        <v>964.21900000000005</v>
      </c>
      <c r="H13" s="792">
        <v>809693.85</v>
      </c>
    </row>
    <row r="14" spans="2:8" ht="12" customHeight="1" x14ac:dyDescent="0.2">
      <c r="B14" s="1126" t="s">
        <v>1641</v>
      </c>
      <c r="C14" s="1125"/>
      <c r="D14" s="1125"/>
      <c r="E14" s="1125"/>
      <c r="F14" s="1125"/>
      <c r="G14" s="1125"/>
      <c r="H14" s="1125"/>
    </row>
    <row r="16" spans="2:8" x14ac:dyDescent="0.2">
      <c r="B16" s="1105" t="s">
        <v>1520</v>
      </c>
      <c r="C16" s="1105"/>
      <c r="D16" s="1105"/>
      <c r="E16" s="1105"/>
      <c r="F16" s="1105"/>
      <c r="G16" s="1105"/>
      <c r="H16" s="1105"/>
    </row>
    <row r="18" spans="2:8" x14ac:dyDescent="0.2">
      <c r="B18" s="642"/>
      <c r="C18" s="1136" t="s">
        <v>477</v>
      </c>
      <c r="D18" s="1136"/>
      <c r="E18" s="1130" t="s">
        <v>480</v>
      </c>
      <c r="F18" s="1130" t="s">
        <v>481</v>
      </c>
      <c r="G18" s="1130" t="s">
        <v>482</v>
      </c>
      <c r="H18" s="1130" t="s">
        <v>483</v>
      </c>
    </row>
    <row r="19" spans="2:8" ht="25.5" x14ac:dyDescent="0.2">
      <c r="B19" s="644" t="s">
        <v>672</v>
      </c>
      <c r="C19" s="583" t="s">
        <v>478</v>
      </c>
      <c r="D19" s="583" t="s">
        <v>479</v>
      </c>
      <c r="E19" s="1131"/>
      <c r="F19" s="1131"/>
      <c r="G19" s="1131"/>
      <c r="H19" s="1131"/>
    </row>
    <row r="20" spans="2:8" x14ac:dyDescent="0.2">
      <c r="B20" s="441" t="s">
        <v>44</v>
      </c>
      <c r="C20" s="640">
        <v>14074</v>
      </c>
      <c r="D20" s="139">
        <v>305906</v>
      </c>
      <c r="E20" s="640">
        <v>-8963</v>
      </c>
      <c r="F20" s="640">
        <v>23133</v>
      </c>
      <c r="G20" s="640">
        <v>837</v>
      </c>
      <c r="H20" s="139">
        <v>311017</v>
      </c>
    </row>
    <row r="21" spans="2:8" x14ac:dyDescent="0.2">
      <c r="B21" s="440" t="s">
        <v>46</v>
      </c>
      <c r="C21" s="641">
        <v>2341</v>
      </c>
      <c r="D21" s="142">
        <v>88067</v>
      </c>
      <c r="E21" s="641">
        <v>-1209</v>
      </c>
      <c r="F21" s="641">
        <v>40</v>
      </c>
      <c r="G21" s="641">
        <v>842</v>
      </c>
      <c r="H21" s="142">
        <v>89199</v>
      </c>
    </row>
    <row r="22" spans="2:8" x14ac:dyDescent="0.2">
      <c r="B22" s="440" t="s">
        <v>111</v>
      </c>
      <c r="C22" s="641">
        <v>1079</v>
      </c>
      <c r="D22" s="142">
        <v>117159</v>
      </c>
      <c r="E22" s="641">
        <v>-682</v>
      </c>
      <c r="F22" s="641">
        <v>288</v>
      </c>
      <c r="G22" s="641">
        <v>232</v>
      </c>
      <c r="H22" s="142">
        <v>117556</v>
      </c>
    </row>
    <row r="23" spans="2:8" x14ac:dyDescent="0.2">
      <c r="B23" s="440" t="s">
        <v>47</v>
      </c>
      <c r="C23" s="641">
        <v>1125</v>
      </c>
      <c r="D23" s="142">
        <v>100029</v>
      </c>
      <c r="E23" s="641">
        <v>-1014</v>
      </c>
      <c r="F23" s="641">
        <v>2065</v>
      </c>
      <c r="G23" s="641">
        <v>473</v>
      </c>
      <c r="H23" s="142">
        <v>100140</v>
      </c>
    </row>
    <row r="24" spans="2:8" x14ac:dyDescent="0.2">
      <c r="B24" s="440" t="s">
        <v>45</v>
      </c>
      <c r="C24" s="641">
        <v>958</v>
      </c>
      <c r="D24" s="142">
        <v>105790</v>
      </c>
      <c r="E24" s="641">
        <v>-601</v>
      </c>
      <c r="F24" s="641">
        <v>3408</v>
      </c>
      <c r="G24" s="641">
        <v>395</v>
      </c>
      <c r="H24" s="142">
        <v>106147</v>
      </c>
    </row>
    <row r="25" spans="2:8" x14ac:dyDescent="0.2">
      <c r="B25" s="440" t="s">
        <v>112</v>
      </c>
      <c r="C25" s="641">
        <v>2039</v>
      </c>
      <c r="D25" s="142">
        <v>85684</v>
      </c>
      <c r="E25" s="641">
        <v>-1403</v>
      </c>
      <c r="F25" s="641">
        <v>1171</v>
      </c>
      <c r="G25" s="641">
        <v>388</v>
      </c>
      <c r="H25" s="142">
        <v>86320</v>
      </c>
    </row>
    <row r="26" spans="2:8" x14ac:dyDescent="0.2">
      <c r="B26" s="440" t="s">
        <v>53</v>
      </c>
      <c r="C26" s="641">
        <v>68</v>
      </c>
      <c r="D26" s="142">
        <v>3852</v>
      </c>
      <c r="E26" s="641">
        <v>-12</v>
      </c>
      <c r="F26" s="641">
        <v>51</v>
      </c>
      <c r="G26" s="641">
        <v>73</v>
      </c>
      <c r="H26" s="142">
        <v>3909</v>
      </c>
    </row>
    <row r="27" spans="2:8" x14ac:dyDescent="0.2">
      <c r="B27" s="643" t="s">
        <v>27</v>
      </c>
      <c r="C27" s="216">
        <v>21685</v>
      </c>
      <c r="D27" s="71">
        <v>806487</v>
      </c>
      <c r="E27" s="217">
        <v>-13884</v>
      </c>
      <c r="F27" s="216">
        <v>30156</v>
      </c>
      <c r="G27" s="216">
        <v>3240</v>
      </c>
      <c r="H27" s="71">
        <v>814288</v>
      </c>
    </row>
    <row r="28" spans="2:8" x14ac:dyDescent="0.2">
      <c r="B28" s="204" t="s">
        <v>1292</v>
      </c>
      <c r="C28" s="145"/>
      <c r="D28" s="145"/>
      <c r="E28" s="145"/>
      <c r="F28" s="145"/>
      <c r="G28" s="145"/>
      <c r="H28" s="145"/>
    </row>
    <row r="29" spans="2:8" x14ac:dyDescent="0.2">
      <c r="B29" s="1126" t="s">
        <v>1641</v>
      </c>
      <c r="C29" s="1125"/>
      <c r="D29" s="1125"/>
      <c r="E29" s="1125"/>
      <c r="F29" s="1125"/>
      <c r="G29" s="1125"/>
      <c r="H29" s="1125"/>
    </row>
  </sheetData>
  <mergeCells count="14">
    <mergeCell ref="B14:H14"/>
    <mergeCell ref="B29:H29"/>
    <mergeCell ref="G4:G5"/>
    <mergeCell ref="H4:H5"/>
    <mergeCell ref="B2:H2"/>
    <mergeCell ref="C4:D4"/>
    <mergeCell ref="E4:E5"/>
    <mergeCell ref="F4:F5"/>
    <mergeCell ref="B16:H16"/>
    <mergeCell ref="C18:D18"/>
    <mergeCell ref="E18:E19"/>
    <mergeCell ref="F18:F19"/>
    <mergeCell ref="G18:G19"/>
    <mergeCell ref="H18:H1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H94"/>
  <sheetViews>
    <sheetView showGridLines="0" zoomScaleNormal="100" workbookViewId="0"/>
  </sheetViews>
  <sheetFormatPr baseColWidth="10" defaultColWidth="8.6640625" defaultRowHeight="12.75" x14ac:dyDescent="0.2"/>
  <cols>
    <col min="1" max="1" width="8.6640625" style="1"/>
    <col min="2" max="2" width="59" style="1" bestFit="1" customWidth="1"/>
    <col min="3" max="3" width="13.5" style="1" customWidth="1"/>
    <col min="4" max="4" width="16.6640625" style="1" customWidth="1"/>
    <col min="5" max="5" width="13.6640625" style="1" customWidth="1"/>
    <col min="6" max="6" width="13.83203125" style="1" customWidth="1"/>
    <col min="7" max="7" width="25.5" style="1" customWidth="1"/>
    <col min="8" max="8" width="15.6640625" style="1" bestFit="1" customWidth="1"/>
    <col min="9" max="9" width="13.5" style="1" customWidth="1"/>
    <col min="10" max="16384" width="8.6640625" style="1"/>
  </cols>
  <sheetData>
    <row r="2" spans="2:8" ht="13.9" customHeight="1" x14ac:dyDescent="0.2">
      <c r="B2" s="1105" t="s">
        <v>1522</v>
      </c>
      <c r="C2" s="1105"/>
      <c r="D2" s="1105"/>
      <c r="E2" s="1105"/>
      <c r="F2" s="1105"/>
      <c r="G2" s="1105"/>
      <c r="H2" s="1105"/>
    </row>
    <row r="4" spans="2:8" x14ac:dyDescent="0.2">
      <c r="B4" s="1141" t="s">
        <v>671</v>
      </c>
      <c r="C4" s="1117" t="s">
        <v>1179</v>
      </c>
      <c r="D4" s="1117"/>
      <c r="E4" s="1112" t="s">
        <v>480</v>
      </c>
      <c r="F4" s="1112" t="s">
        <v>481</v>
      </c>
      <c r="G4" s="1143" t="s">
        <v>482</v>
      </c>
      <c r="H4" s="1112" t="s">
        <v>484</v>
      </c>
    </row>
    <row r="5" spans="2:8" ht="35.450000000000003" customHeight="1" x14ac:dyDescent="0.2">
      <c r="B5" s="1142"/>
      <c r="C5" s="231" t="s">
        <v>478</v>
      </c>
      <c r="D5" s="86" t="s">
        <v>479</v>
      </c>
      <c r="E5" s="1113"/>
      <c r="F5" s="1113"/>
      <c r="G5" s="1144"/>
      <c r="H5" s="1113"/>
    </row>
    <row r="6" spans="2:8" x14ac:dyDescent="0.2">
      <c r="B6" s="111" t="s">
        <v>88</v>
      </c>
      <c r="C6" s="139">
        <v>80.367999999999995</v>
      </c>
      <c r="D6" s="139">
        <v>5785.9549999999999</v>
      </c>
      <c r="E6" s="139">
        <v>4.6790000000000003</v>
      </c>
      <c r="F6" s="140">
        <v>9.5920000000000005</v>
      </c>
      <c r="G6" s="139">
        <v>1.075</v>
      </c>
      <c r="H6" s="139">
        <v>5861.6440000000002</v>
      </c>
    </row>
    <row r="7" spans="2:8" x14ac:dyDescent="0.2">
      <c r="B7" s="112" t="s">
        <v>93</v>
      </c>
      <c r="C7" s="142">
        <v>161.477</v>
      </c>
      <c r="D7" s="142">
        <v>32477.427</v>
      </c>
      <c r="E7" s="142">
        <v>57.631</v>
      </c>
      <c r="F7" s="142">
        <v>18.527999999999999</v>
      </c>
      <c r="G7" s="142">
        <v>-4.508</v>
      </c>
      <c r="H7" s="142">
        <v>32581.272999999997</v>
      </c>
    </row>
    <row r="8" spans="2:8" x14ac:dyDescent="0.2">
      <c r="B8" s="218" t="s">
        <v>94</v>
      </c>
      <c r="C8" s="142">
        <v>4016.9120000000003</v>
      </c>
      <c r="D8" s="142">
        <v>128116.29300000001</v>
      </c>
      <c r="E8" s="142">
        <v>2176.2339999999999</v>
      </c>
      <c r="F8" s="142">
        <v>5402.3310000000001</v>
      </c>
      <c r="G8" s="142">
        <v>-1271.223</v>
      </c>
      <c r="H8" s="142">
        <v>129956.97100000001</v>
      </c>
    </row>
    <row r="9" spans="2:8" x14ac:dyDescent="0.2">
      <c r="B9" s="112" t="s">
        <v>1144</v>
      </c>
      <c r="C9" s="219">
        <v>160.58600000000001</v>
      </c>
      <c r="D9" s="219">
        <v>6509.9610000000002</v>
      </c>
      <c r="E9" s="219">
        <v>73.438000000000002</v>
      </c>
      <c r="F9" s="219">
        <v>1635.3430000000001</v>
      </c>
      <c r="G9" s="219">
        <v>-35.533000000000001</v>
      </c>
      <c r="H9" s="219">
        <v>6597.1090000000004</v>
      </c>
    </row>
    <row r="10" spans="2:8" x14ac:dyDescent="0.2">
      <c r="B10" s="218" t="s">
        <v>1145</v>
      </c>
      <c r="C10" s="219">
        <v>2005.713</v>
      </c>
      <c r="D10" s="219">
        <v>17774.168000000001</v>
      </c>
      <c r="E10" s="219">
        <v>1103.318</v>
      </c>
      <c r="F10" s="219">
        <v>0</v>
      </c>
      <c r="G10" s="219">
        <v>-717.49599999999998</v>
      </c>
      <c r="H10" s="219">
        <v>18676.563000000002</v>
      </c>
    </row>
    <row r="11" spans="2:8" x14ac:dyDescent="0.2">
      <c r="B11" s="218" t="s">
        <v>1146</v>
      </c>
      <c r="C11" s="219">
        <v>1850.6130000000001</v>
      </c>
      <c r="D11" s="219">
        <v>103832.164</v>
      </c>
      <c r="E11" s="219">
        <v>999.47799999999995</v>
      </c>
      <c r="F11" s="219">
        <v>3766.9879999999998</v>
      </c>
      <c r="G11" s="219">
        <v>-518.19399999999996</v>
      </c>
      <c r="H11" s="219">
        <v>104683.299</v>
      </c>
    </row>
    <row r="12" spans="2:8" x14ac:dyDescent="0.2">
      <c r="B12" s="218" t="s">
        <v>95</v>
      </c>
      <c r="C12" s="142">
        <v>4778.1850000000004</v>
      </c>
      <c r="D12" s="142">
        <v>113425.462</v>
      </c>
      <c r="E12" s="142">
        <v>2659.66</v>
      </c>
      <c r="F12" s="142">
        <v>2056.0940000000001</v>
      </c>
      <c r="G12" s="142">
        <v>320.62</v>
      </c>
      <c r="H12" s="142">
        <v>115543.98699999999</v>
      </c>
    </row>
    <row r="13" spans="2:8" x14ac:dyDescent="0.2">
      <c r="B13" s="218" t="s">
        <v>1172</v>
      </c>
      <c r="C13" s="219">
        <v>3672.0450000000001</v>
      </c>
      <c r="D13" s="219">
        <v>77800.184999999998</v>
      </c>
      <c r="E13" s="219">
        <v>1330.34</v>
      </c>
      <c r="F13" s="219">
        <v>1170.4299999999998</v>
      </c>
      <c r="G13" s="219">
        <v>138.19999999999999</v>
      </c>
      <c r="H13" s="219">
        <v>80141.89</v>
      </c>
    </row>
    <row r="14" spans="2:8" x14ac:dyDescent="0.2">
      <c r="B14" s="112" t="s">
        <v>1173</v>
      </c>
      <c r="C14" s="219">
        <v>199.46700000000001</v>
      </c>
      <c r="D14" s="219">
        <v>21967.901999999998</v>
      </c>
      <c r="E14" s="219">
        <v>583.99400000000003</v>
      </c>
      <c r="F14" s="219">
        <v>51.152999999999999</v>
      </c>
      <c r="G14" s="219">
        <v>56.713999999999999</v>
      </c>
      <c r="H14" s="219">
        <v>21583.375</v>
      </c>
    </row>
    <row r="15" spans="2:8" x14ac:dyDescent="0.2">
      <c r="B15" s="112" t="s">
        <v>1174</v>
      </c>
      <c r="C15" s="219">
        <v>906.673</v>
      </c>
      <c r="D15" s="219">
        <v>13657.375</v>
      </c>
      <c r="E15" s="219">
        <v>745.32600000000002</v>
      </c>
      <c r="F15" s="219">
        <v>834.51099999999997</v>
      </c>
      <c r="G15" s="219">
        <v>125.706</v>
      </c>
      <c r="H15" s="219">
        <v>13818.722</v>
      </c>
    </row>
    <row r="16" spans="2:8" x14ac:dyDescent="0.2">
      <c r="B16" s="112" t="s">
        <v>1182</v>
      </c>
      <c r="C16" s="219">
        <v>417.65800000000002</v>
      </c>
      <c r="D16" s="219">
        <v>3706.998</v>
      </c>
      <c r="E16" s="219">
        <v>280.98399999999998</v>
      </c>
      <c r="F16" s="219">
        <v>142.46299999999999</v>
      </c>
      <c r="G16" s="219">
        <v>82.587000000000003</v>
      </c>
      <c r="H16" s="219">
        <v>3843.672</v>
      </c>
    </row>
    <row r="17" spans="2:8" x14ac:dyDescent="0.2">
      <c r="B17" s="112" t="s">
        <v>1183</v>
      </c>
      <c r="C17" s="219">
        <v>489.01499999999999</v>
      </c>
      <c r="D17" s="219">
        <v>9950.3770000000004</v>
      </c>
      <c r="E17" s="219">
        <v>464.34199999999998</v>
      </c>
      <c r="F17" s="219">
        <v>692.048</v>
      </c>
      <c r="G17" s="219">
        <v>43.119</v>
      </c>
      <c r="H17" s="219">
        <v>9975.0499999999993</v>
      </c>
    </row>
    <row r="18" spans="2:8" x14ac:dyDescent="0.2">
      <c r="B18" s="441" t="s">
        <v>105</v>
      </c>
      <c r="C18" s="140">
        <v>0</v>
      </c>
      <c r="D18" s="139">
        <v>6821.5950000000003</v>
      </c>
      <c r="E18" s="140">
        <v>0</v>
      </c>
      <c r="F18" s="140">
        <v>0</v>
      </c>
      <c r="G18" s="140">
        <v>0</v>
      </c>
      <c r="H18" s="139">
        <v>6821.5950000000003</v>
      </c>
    </row>
    <row r="19" spans="2:8" x14ac:dyDescent="0.2">
      <c r="B19" s="523" t="s">
        <v>687</v>
      </c>
      <c r="C19" s="524">
        <v>9036.9420000000009</v>
      </c>
      <c r="D19" s="524">
        <v>286626.73199999996</v>
      </c>
      <c r="E19" s="524">
        <v>4898.2039999999997</v>
      </c>
      <c r="F19" s="524">
        <v>7486.5450000000001</v>
      </c>
      <c r="G19" s="529">
        <v>-954.03599999999994</v>
      </c>
      <c r="H19" s="529">
        <v>290765.46999999997</v>
      </c>
    </row>
    <row r="20" spans="2:8" x14ac:dyDescent="0.2">
      <c r="B20" s="111" t="s">
        <v>88</v>
      </c>
      <c r="C20" s="139">
        <v>7.8739999999999997</v>
      </c>
      <c r="D20" s="139">
        <v>114626.63400000001</v>
      </c>
      <c r="E20" s="139">
        <v>33.317999999999998</v>
      </c>
      <c r="F20" s="139">
        <v>8.6170000000000009</v>
      </c>
      <c r="G20" s="139">
        <v>-14.919</v>
      </c>
      <c r="H20" s="139">
        <v>114593.31600000001</v>
      </c>
    </row>
    <row r="21" spans="2:8" x14ac:dyDescent="0.2">
      <c r="B21" s="112" t="s">
        <v>89</v>
      </c>
      <c r="C21" s="142">
        <v>0</v>
      </c>
      <c r="D21" s="142">
        <v>10202.978999999999</v>
      </c>
      <c r="E21" s="142">
        <v>23.274000000000001</v>
      </c>
      <c r="F21" s="142">
        <v>20.64</v>
      </c>
      <c r="G21" s="142">
        <v>15.616</v>
      </c>
      <c r="H21" s="142">
        <v>10179.705</v>
      </c>
    </row>
    <row r="22" spans="2:8" x14ac:dyDescent="0.2">
      <c r="B22" s="112" t="s">
        <v>90</v>
      </c>
      <c r="C22" s="115">
        <v>0.24099999999999999</v>
      </c>
      <c r="D22" s="115">
        <v>989.78399999999999</v>
      </c>
      <c r="E22" s="142">
        <v>8.7579999999999991</v>
      </c>
      <c r="F22" s="142">
        <v>19.53</v>
      </c>
      <c r="G22" s="142">
        <v>4.4640000000000004</v>
      </c>
      <c r="H22" s="142">
        <v>981.02599999999995</v>
      </c>
    </row>
    <row r="23" spans="2:8" x14ac:dyDescent="0.2">
      <c r="B23" s="440" t="s">
        <v>91</v>
      </c>
      <c r="C23" s="143">
        <v>0</v>
      </c>
      <c r="D23" s="142">
        <v>265.36900000000003</v>
      </c>
      <c r="E23" s="115">
        <v>1.0999999999999999E-2</v>
      </c>
      <c r="F23" s="143">
        <v>0</v>
      </c>
      <c r="G23" s="142">
        <v>-0.624</v>
      </c>
      <c r="H23" s="142">
        <v>265.358</v>
      </c>
    </row>
    <row r="24" spans="2:8" x14ac:dyDescent="0.2">
      <c r="B24" s="112" t="s">
        <v>92</v>
      </c>
      <c r="C24" s="115">
        <v>3.0000000000000001E-3</v>
      </c>
      <c r="D24" s="115">
        <v>0.25</v>
      </c>
      <c r="E24" s="143">
        <v>0</v>
      </c>
      <c r="F24" s="143">
        <v>0</v>
      </c>
      <c r="G24" s="143">
        <v>0</v>
      </c>
      <c r="H24" s="115">
        <v>0.25</v>
      </c>
    </row>
    <row r="25" spans="2:8" x14ac:dyDescent="0.2">
      <c r="B25" s="112" t="s">
        <v>93</v>
      </c>
      <c r="C25" s="142">
        <v>24.66</v>
      </c>
      <c r="D25" s="142">
        <v>28138.853999999999</v>
      </c>
      <c r="E25" s="142">
        <v>14.43</v>
      </c>
      <c r="F25" s="142">
        <v>11.456</v>
      </c>
      <c r="G25" s="142">
        <v>-2.214</v>
      </c>
      <c r="H25" s="142">
        <v>28124.423999999999</v>
      </c>
    </row>
    <row r="26" spans="2:8" x14ac:dyDescent="0.2">
      <c r="B26" s="218" t="s">
        <v>94</v>
      </c>
      <c r="C26" s="142">
        <v>3484.2020000000002</v>
      </c>
      <c r="D26" s="142">
        <v>122815.74099999999</v>
      </c>
      <c r="E26" s="142">
        <v>1180.9839999999999</v>
      </c>
      <c r="F26" s="142">
        <v>16315.013999999999</v>
      </c>
      <c r="G26" s="142">
        <v>-432.40800000000002</v>
      </c>
      <c r="H26" s="142">
        <v>121634.757</v>
      </c>
    </row>
    <row r="27" spans="2:8" x14ac:dyDescent="0.2">
      <c r="B27" s="218" t="s">
        <v>95</v>
      </c>
      <c r="C27" s="142">
        <v>3486.1309999999999</v>
      </c>
      <c r="D27" s="142">
        <v>86916.063999999998</v>
      </c>
      <c r="E27" s="142">
        <v>1722.2249999999999</v>
      </c>
      <c r="F27" s="142">
        <v>3595.6689999999999</v>
      </c>
      <c r="G27" s="142">
        <v>476.14699999999999</v>
      </c>
      <c r="H27" s="142">
        <v>85193.838999999993</v>
      </c>
    </row>
    <row r="28" spans="2:8" x14ac:dyDescent="0.2">
      <c r="B28" s="218" t="s">
        <v>96</v>
      </c>
      <c r="C28" s="142">
        <v>1415.6759999999999</v>
      </c>
      <c r="D28" s="142">
        <v>40917</v>
      </c>
      <c r="E28" s="142">
        <v>301.56299999999999</v>
      </c>
      <c r="F28" s="142">
        <v>2733.1190000000001</v>
      </c>
      <c r="G28" s="142">
        <v>-37.268000000000001</v>
      </c>
      <c r="H28" s="142">
        <v>40615.436999999998</v>
      </c>
    </row>
    <row r="29" spans="2:8" ht="14.25" x14ac:dyDescent="0.2">
      <c r="B29" s="218" t="s">
        <v>1180</v>
      </c>
      <c r="C29" s="142">
        <v>8588.4349999999995</v>
      </c>
      <c r="D29" s="143">
        <v>0</v>
      </c>
      <c r="E29" s="142">
        <v>4648.942</v>
      </c>
      <c r="F29" s="143">
        <v>0</v>
      </c>
      <c r="G29" s="142">
        <v>3.5329999999999999</v>
      </c>
      <c r="H29" s="142">
        <v>3939.4929999999995</v>
      </c>
    </row>
    <row r="30" spans="2:8" ht="14.25" x14ac:dyDescent="0.2">
      <c r="B30" s="112" t="s">
        <v>1181</v>
      </c>
      <c r="C30" s="142">
        <v>29.99</v>
      </c>
      <c r="D30" s="142">
        <v>1138.0920000000001</v>
      </c>
      <c r="E30" s="142">
        <v>51.027999999999999</v>
      </c>
      <c r="F30" s="142">
        <v>146.64599999999999</v>
      </c>
      <c r="G30" s="142">
        <v>-16.856000000000002</v>
      </c>
      <c r="H30" s="142">
        <v>1117.0540000000001</v>
      </c>
    </row>
    <row r="31" spans="2:8" x14ac:dyDescent="0.2">
      <c r="B31" s="440" t="s">
        <v>99</v>
      </c>
      <c r="C31" s="143">
        <v>0</v>
      </c>
      <c r="D31" s="143">
        <v>0</v>
      </c>
      <c r="E31" s="143">
        <v>0</v>
      </c>
      <c r="F31" s="143">
        <v>0</v>
      </c>
      <c r="G31" s="143">
        <v>0</v>
      </c>
      <c r="H31" s="143">
        <v>0</v>
      </c>
    </row>
    <row r="32" spans="2:8" ht="25.5" x14ac:dyDescent="0.2">
      <c r="B32" s="440" t="s">
        <v>100</v>
      </c>
      <c r="C32" s="143">
        <v>0</v>
      </c>
      <c r="D32" s="142">
        <v>3.1850000000000001</v>
      </c>
      <c r="E32" s="115">
        <v>2.5000000000000001E-2</v>
      </c>
      <c r="F32" s="143">
        <v>0</v>
      </c>
      <c r="G32" s="115">
        <v>2.5000000000000001E-2</v>
      </c>
      <c r="H32" s="142">
        <v>3.16</v>
      </c>
    </row>
    <row r="33" spans="2:8" x14ac:dyDescent="0.2">
      <c r="B33" s="112" t="s">
        <v>101</v>
      </c>
      <c r="C33" s="142">
        <v>0</v>
      </c>
      <c r="D33" s="142">
        <v>69.41</v>
      </c>
      <c r="E33" s="143">
        <v>0.58099999999999996</v>
      </c>
      <c r="F33" s="142">
        <v>8.9949999999999992</v>
      </c>
      <c r="G33" s="115">
        <v>0.48699999999999999</v>
      </c>
      <c r="H33" s="142">
        <v>68.828999999999994</v>
      </c>
    </row>
    <row r="34" spans="2:8" x14ac:dyDescent="0.2">
      <c r="B34" s="440" t="s">
        <v>114</v>
      </c>
      <c r="C34" s="143">
        <v>0</v>
      </c>
      <c r="D34" s="143">
        <v>0</v>
      </c>
      <c r="E34" s="143">
        <v>0</v>
      </c>
      <c r="F34" s="143">
        <v>0</v>
      </c>
      <c r="G34" s="143">
        <v>0</v>
      </c>
      <c r="H34" s="143">
        <v>0</v>
      </c>
    </row>
    <row r="35" spans="2:8" x14ac:dyDescent="0.2">
      <c r="B35" s="111" t="s">
        <v>102</v>
      </c>
      <c r="C35" s="139">
        <v>169.66</v>
      </c>
      <c r="D35" s="139">
        <v>18100.364000000001</v>
      </c>
      <c r="E35" s="139">
        <v>36.475000000000001</v>
      </c>
      <c r="F35" s="139">
        <v>2009.1869999999999</v>
      </c>
      <c r="G35" s="139">
        <v>2.8319999999999999</v>
      </c>
      <c r="H35" s="139">
        <v>18063.889000000003</v>
      </c>
    </row>
    <row r="36" spans="2:8" x14ac:dyDescent="0.2">
      <c r="B36" s="523" t="s">
        <v>686</v>
      </c>
      <c r="C36" s="524">
        <v>8618.4249999999993</v>
      </c>
      <c r="D36" s="524">
        <v>424183.72600000002</v>
      </c>
      <c r="E36" s="524">
        <v>8021.6140000000005</v>
      </c>
      <c r="F36" s="524">
        <v>24868.873</v>
      </c>
      <c r="G36" s="529">
        <v>-1.1850000000000476</v>
      </c>
      <c r="H36" s="529">
        <v>424780.53700000001</v>
      </c>
    </row>
    <row r="37" spans="2:8" x14ac:dyDescent="0.2">
      <c r="B37" s="214" t="s">
        <v>27</v>
      </c>
      <c r="C37" s="220">
        <v>17655.366999999998</v>
      </c>
      <c r="D37" s="220">
        <v>710810.45799999998</v>
      </c>
      <c r="E37" s="220">
        <v>12919.817999999999</v>
      </c>
      <c r="F37" s="220">
        <v>32355.417999999998</v>
      </c>
      <c r="G37" s="220">
        <v>-955.221</v>
      </c>
      <c r="H37" s="220">
        <v>715546.00699999998</v>
      </c>
    </row>
    <row r="38" spans="2:8" x14ac:dyDescent="0.2">
      <c r="B38" s="221" t="s">
        <v>485</v>
      </c>
      <c r="C38" s="222">
        <v>16647</v>
      </c>
      <c r="D38" s="222">
        <v>376575</v>
      </c>
      <c r="E38" s="222">
        <v>12236.996999999999</v>
      </c>
      <c r="F38" s="222">
        <v>32355.417999999998</v>
      </c>
      <c r="G38" s="222">
        <v>-1318.0419999999999</v>
      </c>
      <c r="H38" s="222">
        <v>380985.103</v>
      </c>
    </row>
    <row r="39" spans="2:8" x14ac:dyDescent="0.2">
      <c r="B39" s="112" t="s">
        <v>486</v>
      </c>
      <c r="C39" s="142">
        <v>21</v>
      </c>
      <c r="D39" s="142">
        <v>70260</v>
      </c>
      <c r="E39" s="142">
        <v>44</v>
      </c>
      <c r="F39" s="142">
        <v>0</v>
      </c>
      <c r="G39" s="142">
        <v>-3</v>
      </c>
      <c r="H39" s="142">
        <v>70237</v>
      </c>
    </row>
    <row r="40" spans="2:8" x14ac:dyDescent="0.2">
      <c r="B40" s="218" t="s">
        <v>487</v>
      </c>
      <c r="C40" s="142">
        <v>987</v>
      </c>
      <c r="D40" s="142">
        <v>179061</v>
      </c>
      <c r="E40" s="142">
        <v>638.82100000000003</v>
      </c>
      <c r="F40" s="142">
        <v>0</v>
      </c>
      <c r="G40" s="142">
        <v>365.82100000000003</v>
      </c>
      <c r="H40" s="142">
        <v>179409.179</v>
      </c>
    </row>
    <row r="41" spans="2:8" x14ac:dyDescent="0.2">
      <c r="B41" s="440" t="s">
        <v>104</v>
      </c>
      <c r="C41" s="143">
        <v>0.36699999999837019</v>
      </c>
      <c r="D41" s="142">
        <v>84914.457999999984</v>
      </c>
      <c r="E41" s="143">
        <v>0</v>
      </c>
      <c r="F41" s="143">
        <v>0</v>
      </c>
      <c r="G41" s="143">
        <v>0</v>
      </c>
      <c r="H41" s="142">
        <v>84914.474999999977</v>
      </c>
    </row>
    <row r="42" spans="2:8" ht="10.9" customHeight="1" x14ac:dyDescent="0.2">
      <c r="B42" s="1140" t="s">
        <v>1644</v>
      </c>
      <c r="C42" s="1123"/>
      <c r="D42" s="1123"/>
      <c r="E42" s="1123"/>
      <c r="F42" s="1123"/>
      <c r="G42" s="1123"/>
      <c r="H42" s="1123"/>
    </row>
    <row r="43" spans="2:8" ht="21" customHeight="1" x14ac:dyDescent="0.2">
      <c r="B43" s="1126" t="s">
        <v>1647</v>
      </c>
      <c r="C43" s="1102"/>
      <c r="D43" s="1102"/>
      <c r="E43" s="1102"/>
      <c r="F43" s="1102"/>
      <c r="G43" s="1102"/>
      <c r="H43" s="1102"/>
    </row>
    <row r="44" spans="2:8" ht="15.75" customHeight="1" x14ac:dyDescent="0.2">
      <c r="B44" s="1102" t="s">
        <v>1077</v>
      </c>
      <c r="C44" s="1102"/>
      <c r="D44" s="1102"/>
      <c r="E44" s="1102"/>
      <c r="F44" s="1102"/>
      <c r="G44" s="1102"/>
      <c r="H44" s="1102"/>
    </row>
    <row r="45" spans="2:8" ht="10.9" customHeight="1" x14ac:dyDescent="0.2">
      <c r="B45" s="1138" t="s">
        <v>1645</v>
      </c>
      <c r="C45" s="1102"/>
      <c r="D45" s="1102"/>
      <c r="E45" s="1102"/>
      <c r="F45" s="1102"/>
      <c r="G45" s="1102"/>
      <c r="H45" s="1102"/>
    </row>
    <row r="46" spans="2:8" ht="10.9" customHeight="1" x14ac:dyDescent="0.2">
      <c r="B46" s="1139" t="s">
        <v>1646</v>
      </c>
      <c r="C46" s="1102"/>
      <c r="D46" s="1102"/>
      <c r="E46" s="1102"/>
      <c r="F46" s="1102"/>
      <c r="G46" s="1102"/>
      <c r="H46" s="1102"/>
    </row>
    <row r="47" spans="2:8" ht="10.9" customHeight="1" x14ac:dyDescent="0.2">
      <c r="B47" s="1125" t="s">
        <v>1452</v>
      </c>
      <c r="C47" s="1102"/>
      <c r="D47" s="1102"/>
      <c r="E47" s="1102"/>
      <c r="F47" s="1102"/>
      <c r="G47" s="1102"/>
      <c r="H47" s="1102"/>
    </row>
    <row r="48" spans="2:8" x14ac:dyDescent="0.2">
      <c r="D48" s="596"/>
      <c r="E48" s="596"/>
    </row>
    <row r="49" spans="2:8" x14ac:dyDescent="0.2">
      <c r="B49" s="1105" t="s">
        <v>1521</v>
      </c>
      <c r="C49" s="1105"/>
      <c r="D49" s="1105"/>
      <c r="E49" s="1105"/>
      <c r="F49" s="1105"/>
      <c r="G49" s="1105"/>
      <c r="H49" s="1105"/>
    </row>
    <row r="51" spans="2:8" x14ac:dyDescent="0.2">
      <c r="B51" s="1141" t="s">
        <v>672</v>
      </c>
      <c r="C51" s="1117" t="s">
        <v>1179</v>
      </c>
      <c r="D51" s="1117"/>
      <c r="E51" s="1112" t="s">
        <v>480</v>
      </c>
      <c r="F51" s="1112" t="s">
        <v>481</v>
      </c>
      <c r="G51" s="1143" t="s">
        <v>482</v>
      </c>
      <c r="H51" s="1112" t="s">
        <v>484</v>
      </c>
    </row>
    <row r="52" spans="2:8" ht="25.5" x14ac:dyDescent="0.2">
      <c r="B52" s="1142"/>
      <c r="C52" s="594" t="s">
        <v>478</v>
      </c>
      <c r="D52" s="593" t="s">
        <v>479</v>
      </c>
      <c r="E52" s="1113"/>
      <c r="F52" s="1113"/>
      <c r="G52" s="1144"/>
      <c r="H52" s="1113"/>
    </row>
    <row r="53" spans="2:8" x14ac:dyDescent="0.2">
      <c r="B53" s="111" t="s">
        <v>88</v>
      </c>
      <c r="C53" s="139">
        <v>96</v>
      </c>
      <c r="D53" s="139">
        <v>5567</v>
      </c>
      <c r="E53" s="139">
        <v>4</v>
      </c>
      <c r="F53" s="140" t="s">
        <v>2</v>
      </c>
      <c r="G53" s="139">
        <v>-74</v>
      </c>
      <c r="H53" s="139">
        <v>5660</v>
      </c>
    </row>
    <row r="54" spans="2:8" x14ac:dyDescent="0.2">
      <c r="B54" s="112" t="s">
        <v>93</v>
      </c>
      <c r="C54" s="142">
        <v>194</v>
      </c>
      <c r="D54" s="142">
        <v>33965</v>
      </c>
      <c r="E54" s="142">
        <v>62</v>
      </c>
      <c r="F54" s="142">
        <v>15</v>
      </c>
      <c r="G54" s="142">
        <v>3</v>
      </c>
      <c r="H54" s="142">
        <v>34097</v>
      </c>
    </row>
    <row r="55" spans="2:8" x14ac:dyDescent="0.2">
      <c r="B55" s="218" t="s">
        <v>94</v>
      </c>
      <c r="C55" s="142">
        <v>6207</v>
      </c>
      <c r="D55" s="142">
        <v>124490</v>
      </c>
      <c r="E55" s="142">
        <v>3447</v>
      </c>
      <c r="F55" s="142">
        <v>5087</v>
      </c>
      <c r="G55" s="142">
        <v>-1831</v>
      </c>
      <c r="H55" s="142">
        <v>127250</v>
      </c>
    </row>
    <row r="56" spans="2:8" x14ac:dyDescent="0.2">
      <c r="B56" s="112" t="s">
        <v>1144</v>
      </c>
      <c r="C56" s="219">
        <v>331</v>
      </c>
      <c r="D56" s="219">
        <v>7814</v>
      </c>
      <c r="E56" s="219">
        <v>109</v>
      </c>
      <c r="F56" s="219">
        <v>3497</v>
      </c>
      <c r="G56" s="219">
        <v>-57</v>
      </c>
      <c r="H56" s="219">
        <v>8036</v>
      </c>
    </row>
    <row r="57" spans="2:8" x14ac:dyDescent="0.2">
      <c r="B57" s="218" t="s">
        <v>1145</v>
      </c>
      <c r="C57" s="219">
        <v>3485</v>
      </c>
      <c r="D57" s="219">
        <v>14382</v>
      </c>
      <c r="E57" s="219">
        <v>1821</v>
      </c>
      <c r="F57" s="219">
        <v>6</v>
      </c>
      <c r="G57" s="219">
        <v>-924</v>
      </c>
      <c r="H57" s="219">
        <v>16046</v>
      </c>
    </row>
    <row r="58" spans="2:8" x14ac:dyDescent="0.2">
      <c r="B58" s="218" t="s">
        <v>1146</v>
      </c>
      <c r="C58" s="219">
        <v>2392</v>
      </c>
      <c r="D58" s="219">
        <v>102294</v>
      </c>
      <c r="E58" s="219">
        <v>1518</v>
      </c>
      <c r="F58" s="219">
        <v>1583</v>
      </c>
      <c r="G58" s="219">
        <v>-850</v>
      </c>
      <c r="H58" s="219">
        <v>103168</v>
      </c>
    </row>
    <row r="59" spans="2:8" x14ac:dyDescent="0.2">
      <c r="B59" s="218" t="s">
        <v>95</v>
      </c>
      <c r="C59" s="142">
        <v>5397</v>
      </c>
      <c r="D59" s="142">
        <v>112342</v>
      </c>
      <c r="E59" s="142">
        <v>2339</v>
      </c>
      <c r="F59" s="142">
        <v>1609</v>
      </c>
      <c r="G59" s="142">
        <v>-238</v>
      </c>
      <c r="H59" s="142">
        <v>115400</v>
      </c>
    </row>
    <row r="60" spans="2:8" x14ac:dyDescent="0.2">
      <c r="B60" s="218" t="s">
        <v>1172</v>
      </c>
      <c r="C60" s="219">
        <v>4479</v>
      </c>
      <c r="D60" s="219">
        <v>79887</v>
      </c>
      <c r="E60" s="219">
        <v>1192</v>
      </c>
      <c r="F60" s="219">
        <v>772</v>
      </c>
      <c r="G60" s="219">
        <v>-403</v>
      </c>
      <c r="H60" s="219">
        <v>83174</v>
      </c>
    </row>
    <row r="61" spans="2:8" x14ac:dyDescent="0.2">
      <c r="B61" s="112" t="s">
        <v>1173</v>
      </c>
      <c r="C61" s="219">
        <v>168</v>
      </c>
      <c r="D61" s="219">
        <v>20457</v>
      </c>
      <c r="E61" s="219">
        <v>527</v>
      </c>
      <c r="F61" s="219">
        <v>51</v>
      </c>
      <c r="G61" s="219">
        <v>15</v>
      </c>
      <c r="H61" s="219">
        <v>20098</v>
      </c>
    </row>
    <row r="62" spans="2:8" x14ac:dyDescent="0.2">
      <c r="B62" s="112" t="s">
        <v>1174</v>
      </c>
      <c r="C62" s="219">
        <v>750</v>
      </c>
      <c r="D62" s="219">
        <v>11998</v>
      </c>
      <c r="E62" s="219">
        <v>620</v>
      </c>
      <c r="F62" s="219">
        <v>785</v>
      </c>
      <c r="G62" s="219">
        <v>150</v>
      </c>
      <c r="H62" s="219">
        <v>12128</v>
      </c>
    </row>
    <row r="63" spans="2:8" x14ac:dyDescent="0.2">
      <c r="B63" s="112" t="s">
        <v>1182</v>
      </c>
      <c r="C63" s="219">
        <v>367</v>
      </c>
      <c r="D63" s="219">
        <v>3483</v>
      </c>
      <c r="E63" s="219">
        <v>199</v>
      </c>
      <c r="F63" s="219">
        <v>100</v>
      </c>
      <c r="G63" s="219">
        <v>61</v>
      </c>
      <c r="H63" s="219">
        <v>3651</v>
      </c>
    </row>
    <row r="64" spans="2:8" x14ac:dyDescent="0.2">
      <c r="B64" s="112" t="s">
        <v>1183</v>
      </c>
      <c r="C64" s="219">
        <v>383</v>
      </c>
      <c r="D64" s="219">
        <v>8515</v>
      </c>
      <c r="E64" s="219">
        <v>421</v>
      </c>
      <c r="F64" s="219">
        <v>685</v>
      </c>
      <c r="G64" s="219">
        <v>89</v>
      </c>
      <c r="H64" s="219">
        <v>8477</v>
      </c>
    </row>
    <row r="65" spans="2:8" x14ac:dyDescent="0.2">
      <c r="B65" s="441" t="s">
        <v>105</v>
      </c>
      <c r="C65" s="140" t="s">
        <v>2</v>
      </c>
      <c r="D65" s="139">
        <v>7798</v>
      </c>
      <c r="E65" s="140" t="s">
        <v>2</v>
      </c>
      <c r="F65" s="140" t="s">
        <v>2</v>
      </c>
      <c r="G65" s="140" t="s">
        <v>2</v>
      </c>
      <c r="H65" s="139">
        <v>7798</v>
      </c>
    </row>
    <row r="66" spans="2:8" x14ac:dyDescent="0.2">
      <c r="B66" s="523" t="s">
        <v>687</v>
      </c>
      <c r="C66" s="524">
        <v>11894</v>
      </c>
      <c r="D66" s="524">
        <v>284163</v>
      </c>
      <c r="E66" s="524">
        <v>5852</v>
      </c>
      <c r="F66" s="524">
        <v>6711</v>
      </c>
      <c r="G66" s="529">
        <v>-2140</v>
      </c>
      <c r="H66" s="529">
        <v>290204</v>
      </c>
    </row>
    <row r="67" spans="2:8" x14ac:dyDescent="0.2">
      <c r="B67" s="111" t="s">
        <v>88</v>
      </c>
      <c r="C67" s="139">
        <v>141</v>
      </c>
      <c r="D67" s="139">
        <v>116594</v>
      </c>
      <c r="E67" s="139">
        <v>48</v>
      </c>
      <c r="F67" s="139">
        <v>9</v>
      </c>
      <c r="G67" s="139">
        <v>13</v>
      </c>
      <c r="H67" s="139">
        <v>116546</v>
      </c>
    </row>
    <row r="68" spans="2:8" x14ac:dyDescent="0.2">
      <c r="B68" s="112" t="s">
        <v>89</v>
      </c>
      <c r="C68" s="142">
        <v>9</v>
      </c>
      <c r="D68" s="142">
        <v>10108</v>
      </c>
      <c r="E68" s="142">
        <v>8</v>
      </c>
      <c r="F68" s="142">
        <v>13</v>
      </c>
      <c r="G68" s="142">
        <v>4</v>
      </c>
      <c r="H68" s="142">
        <v>10100</v>
      </c>
    </row>
    <row r="69" spans="2:8" x14ac:dyDescent="0.2">
      <c r="B69" s="112" t="s">
        <v>90</v>
      </c>
      <c r="C69" s="142">
        <v>0</v>
      </c>
      <c r="D69" s="142">
        <v>1551</v>
      </c>
      <c r="E69" s="142">
        <v>4</v>
      </c>
      <c r="F69" s="142">
        <v>19</v>
      </c>
      <c r="G69" s="142">
        <v>-27</v>
      </c>
      <c r="H69" s="142">
        <v>1547</v>
      </c>
    </row>
    <row r="70" spans="2:8" x14ac:dyDescent="0.2">
      <c r="B70" s="440" t="s">
        <v>91</v>
      </c>
      <c r="C70" s="143" t="s">
        <v>2</v>
      </c>
      <c r="D70" s="142">
        <v>93</v>
      </c>
      <c r="E70" s="142">
        <v>1</v>
      </c>
      <c r="F70" s="143" t="s">
        <v>2</v>
      </c>
      <c r="G70" s="142">
        <v>0</v>
      </c>
      <c r="H70" s="142">
        <v>93</v>
      </c>
    </row>
    <row r="71" spans="2:8" x14ac:dyDescent="0.2">
      <c r="B71" s="112" t="s">
        <v>92</v>
      </c>
      <c r="C71" s="142">
        <v>0</v>
      </c>
      <c r="D71" s="142">
        <v>1</v>
      </c>
      <c r="E71" s="143" t="s">
        <v>2</v>
      </c>
      <c r="F71" s="143" t="s">
        <v>2</v>
      </c>
      <c r="G71" s="143" t="s">
        <v>2</v>
      </c>
      <c r="H71" s="142">
        <v>1</v>
      </c>
    </row>
    <row r="72" spans="2:8" x14ac:dyDescent="0.2">
      <c r="B72" s="112" t="s">
        <v>93</v>
      </c>
      <c r="C72" s="142">
        <v>79</v>
      </c>
      <c r="D72" s="142">
        <v>15048</v>
      </c>
      <c r="E72" s="142">
        <v>17</v>
      </c>
      <c r="F72" s="142">
        <v>23</v>
      </c>
      <c r="G72" s="142">
        <v>-32</v>
      </c>
      <c r="H72" s="142">
        <v>15031</v>
      </c>
    </row>
    <row r="73" spans="2:8" x14ac:dyDescent="0.2">
      <c r="B73" s="218" t="s">
        <v>94</v>
      </c>
      <c r="C73" s="142">
        <v>4033</v>
      </c>
      <c r="D73" s="142">
        <v>126707</v>
      </c>
      <c r="E73" s="142">
        <v>1613</v>
      </c>
      <c r="F73" s="142">
        <v>15303</v>
      </c>
      <c r="G73" s="142">
        <v>-1259</v>
      </c>
      <c r="H73" s="142">
        <v>125094</v>
      </c>
    </row>
    <row r="74" spans="2:8" x14ac:dyDescent="0.2">
      <c r="B74" s="218" t="s">
        <v>95</v>
      </c>
      <c r="C74" s="142">
        <v>2917</v>
      </c>
      <c r="D74" s="142">
        <v>92709</v>
      </c>
      <c r="E74" s="142">
        <v>1246</v>
      </c>
      <c r="F74" s="142">
        <v>3595</v>
      </c>
      <c r="G74" s="142">
        <v>592</v>
      </c>
      <c r="H74" s="142">
        <v>91463</v>
      </c>
    </row>
    <row r="75" spans="2:8" x14ac:dyDescent="0.2">
      <c r="B75" s="218" t="s">
        <v>96</v>
      </c>
      <c r="C75" s="142">
        <v>2107</v>
      </c>
      <c r="D75" s="142">
        <v>49883</v>
      </c>
      <c r="E75" s="142">
        <v>339</v>
      </c>
      <c r="F75" s="142">
        <v>2466</v>
      </c>
      <c r="G75" s="142">
        <v>29</v>
      </c>
      <c r="H75" s="142">
        <v>49545</v>
      </c>
    </row>
    <row r="76" spans="2:8" ht="14.25" x14ac:dyDescent="0.2">
      <c r="B76" s="218" t="s">
        <v>1180</v>
      </c>
      <c r="C76" s="142">
        <v>9753</v>
      </c>
      <c r="D76" s="143" t="s">
        <v>2</v>
      </c>
      <c r="E76" s="142">
        <v>4645</v>
      </c>
      <c r="F76" s="143" t="s">
        <v>2</v>
      </c>
      <c r="G76" s="142">
        <v>-261</v>
      </c>
      <c r="H76" s="142">
        <v>5107</v>
      </c>
    </row>
    <row r="77" spans="2:8" ht="14.25" x14ac:dyDescent="0.2">
      <c r="B77" s="112" t="s">
        <v>1181</v>
      </c>
      <c r="C77" s="142">
        <v>40</v>
      </c>
      <c r="D77" s="142">
        <v>2518</v>
      </c>
      <c r="E77" s="142">
        <v>67</v>
      </c>
      <c r="F77" s="142">
        <v>153</v>
      </c>
      <c r="G77" s="142">
        <v>-74</v>
      </c>
      <c r="H77" s="142">
        <v>2490</v>
      </c>
    </row>
    <row r="78" spans="2:8" x14ac:dyDescent="0.2">
      <c r="B78" s="440" t="s">
        <v>99</v>
      </c>
      <c r="C78" s="143" t="s">
        <v>2</v>
      </c>
      <c r="D78" s="143" t="s">
        <v>2</v>
      </c>
      <c r="E78" s="143" t="s">
        <v>2</v>
      </c>
      <c r="F78" s="143" t="s">
        <v>2</v>
      </c>
      <c r="G78" s="143" t="s">
        <v>2</v>
      </c>
      <c r="H78" s="143" t="s">
        <v>2</v>
      </c>
    </row>
    <row r="79" spans="2:8" ht="25.5" x14ac:dyDescent="0.2">
      <c r="B79" s="440" t="s">
        <v>100</v>
      </c>
      <c r="C79" s="143" t="s">
        <v>2</v>
      </c>
      <c r="D79" s="142">
        <v>24</v>
      </c>
      <c r="E79" s="142">
        <v>0</v>
      </c>
      <c r="F79" s="143" t="s">
        <v>2</v>
      </c>
      <c r="G79" s="142">
        <v>-2</v>
      </c>
      <c r="H79" s="142">
        <v>24</v>
      </c>
    </row>
    <row r="80" spans="2:8" x14ac:dyDescent="0.2">
      <c r="B80" s="112" t="s">
        <v>101</v>
      </c>
      <c r="C80" s="142">
        <v>2</v>
      </c>
      <c r="D80" s="142">
        <v>34</v>
      </c>
      <c r="E80" s="143" t="s">
        <v>2</v>
      </c>
      <c r="F80" s="142">
        <v>9</v>
      </c>
      <c r="G80" s="143" t="s">
        <v>2</v>
      </c>
      <c r="H80" s="142">
        <v>34</v>
      </c>
    </row>
    <row r="81" spans="2:8" x14ac:dyDescent="0.2">
      <c r="B81" s="440" t="s">
        <v>114</v>
      </c>
      <c r="C81" s="143" t="s">
        <v>2</v>
      </c>
      <c r="D81" s="143" t="s">
        <v>2</v>
      </c>
      <c r="E81" s="143" t="s">
        <v>2</v>
      </c>
      <c r="F81" s="143" t="s">
        <v>2</v>
      </c>
      <c r="G81" s="143" t="s">
        <v>2</v>
      </c>
      <c r="H81" s="143" t="s">
        <v>2</v>
      </c>
    </row>
    <row r="82" spans="2:8" x14ac:dyDescent="0.2">
      <c r="B82" s="111" t="s">
        <v>102</v>
      </c>
      <c r="C82" s="139">
        <v>465</v>
      </c>
      <c r="D82" s="139">
        <v>21200</v>
      </c>
      <c r="E82" s="139">
        <v>34</v>
      </c>
      <c r="F82" s="139">
        <v>1856</v>
      </c>
      <c r="G82" s="139">
        <v>-91</v>
      </c>
      <c r="H82" s="139">
        <v>21166</v>
      </c>
    </row>
    <row r="83" spans="2:8" x14ac:dyDescent="0.2">
      <c r="B83" s="523" t="s">
        <v>686</v>
      </c>
      <c r="C83" s="524">
        <v>9792</v>
      </c>
      <c r="D83" s="524">
        <v>436472</v>
      </c>
      <c r="E83" s="524">
        <v>8022</v>
      </c>
      <c r="F83" s="524">
        <v>23445</v>
      </c>
      <c r="G83" s="529">
        <v>-1107</v>
      </c>
      <c r="H83" s="529">
        <v>438242</v>
      </c>
    </row>
    <row r="84" spans="2:8" x14ac:dyDescent="0.2">
      <c r="B84" s="214" t="s">
        <v>27</v>
      </c>
      <c r="C84" s="220">
        <v>21685</v>
      </c>
      <c r="D84" s="220">
        <v>720635</v>
      </c>
      <c r="E84" s="220">
        <v>13875</v>
      </c>
      <c r="F84" s="220">
        <v>30156</v>
      </c>
      <c r="G84" s="220">
        <v>-3247</v>
      </c>
      <c r="H84" s="220">
        <v>728446</v>
      </c>
    </row>
    <row r="85" spans="2:8" x14ac:dyDescent="0.2">
      <c r="B85" s="221" t="s">
        <v>485</v>
      </c>
      <c r="C85" s="222">
        <v>20333</v>
      </c>
      <c r="D85" s="222">
        <v>393252</v>
      </c>
      <c r="E85" s="222">
        <v>13565</v>
      </c>
      <c r="F85" s="222">
        <v>30156</v>
      </c>
      <c r="G85" s="222">
        <v>-2415</v>
      </c>
      <c r="H85" s="222">
        <v>400020</v>
      </c>
    </row>
    <row r="86" spans="2:8" x14ac:dyDescent="0.2">
      <c r="B86" s="112" t="s">
        <v>486</v>
      </c>
      <c r="C86" s="142">
        <v>76</v>
      </c>
      <c r="D86" s="142">
        <v>73498</v>
      </c>
      <c r="E86" s="142">
        <v>47</v>
      </c>
      <c r="F86" s="142">
        <v>0</v>
      </c>
      <c r="G86" s="142">
        <v>-146</v>
      </c>
      <c r="H86" s="142">
        <v>73527</v>
      </c>
    </row>
    <row r="87" spans="2:8" x14ac:dyDescent="0.2">
      <c r="B87" s="218" t="s">
        <v>487</v>
      </c>
      <c r="C87" s="142">
        <v>1276</v>
      </c>
      <c r="D87" s="142">
        <v>184129</v>
      </c>
      <c r="E87" s="142">
        <v>263</v>
      </c>
      <c r="F87" s="142">
        <v>0</v>
      </c>
      <c r="G87" s="142">
        <v>-686</v>
      </c>
      <c r="H87" s="142">
        <v>185142</v>
      </c>
    </row>
    <row r="88" spans="2:8" x14ac:dyDescent="0.2">
      <c r="B88" s="440" t="s">
        <v>104</v>
      </c>
      <c r="C88" s="143" t="s">
        <v>2</v>
      </c>
      <c r="D88" s="142">
        <v>69756</v>
      </c>
      <c r="E88" s="143" t="s">
        <v>2</v>
      </c>
      <c r="F88" s="143">
        <v>0</v>
      </c>
      <c r="G88" s="143">
        <v>0</v>
      </c>
      <c r="H88" s="142">
        <v>69756</v>
      </c>
    </row>
    <row r="89" spans="2:8" x14ac:dyDescent="0.2">
      <c r="B89" s="1137" t="s">
        <v>1078</v>
      </c>
      <c r="C89" s="1137"/>
      <c r="D89" s="1137"/>
      <c r="E89" s="1137"/>
      <c r="F89" s="1137"/>
      <c r="G89" s="1137"/>
      <c r="H89" s="1137"/>
    </row>
    <row r="90" spans="2:8" ht="21" customHeight="1" x14ac:dyDescent="0.2">
      <c r="B90" s="1126" t="s">
        <v>1647</v>
      </c>
      <c r="C90" s="1125"/>
      <c r="D90" s="1125"/>
      <c r="E90" s="1125"/>
      <c r="F90" s="1125"/>
      <c r="G90" s="1125"/>
      <c r="H90" s="1125"/>
    </row>
    <row r="91" spans="2:8" x14ac:dyDescent="0.2">
      <c r="B91" s="1102" t="s">
        <v>1077</v>
      </c>
      <c r="C91" s="1102"/>
      <c r="D91" s="1102"/>
      <c r="E91" s="1102"/>
      <c r="F91" s="1102"/>
      <c r="G91" s="1102"/>
      <c r="H91" s="1102"/>
    </row>
    <row r="92" spans="2:8" ht="13.9" customHeight="1" x14ac:dyDescent="0.2">
      <c r="B92" s="1138" t="s">
        <v>1645</v>
      </c>
      <c r="C92" s="1102"/>
      <c r="D92" s="1102"/>
      <c r="E92" s="1102"/>
      <c r="F92" s="1102"/>
      <c r="G92" s="1102"/>
      <c r="H92" s="1102"/>
    </row>
    <row r="93" spans="2:8" ht="13.9" customHeight="1" x14ac:dyDescent="0.2">
      <c r="B93" s="1139" t="s">
        <v>1646</v>
      </c>
      <c r="C93" s="1102"/>
      <c r="D93" s="1102"/>
      <c r="E93" s="1102"/>
      <c r="F93" s="1102"/>
      <c r="G93" s="1102"/>
      <c r="H93" s="1102"/>
    </row>
    <row r="94" spans="2:8" ht="13.9" customHeight="1" x14ac:dyDescent="0.2">
      <c r="B94" s="1125" t="s">
        <v>1452</v>
      </c>
      <c r="C94" s="1125"/>
      <c r="D94" s="1125"/>
      <c r="E94" s="1125"/>
      <c r="F94" s="1125"/>
      <c r="G94" s="1125"/>
      <c r="H94" s="1125"/>
    </row>
  </sheetData>
  <mergeCells count="26">
    <mergeCell ref="H51:H52"/>
    <mergeCell ref="B49:H49"/>
    <mergeCell ref="B51:B52"/>
    <mergeCell ref="C51:D51"/>
    <mergeCell ref="E51:E52"/>
    <mergeCell ref="F51:F52"/>
    <mergeCell ref="G51:G52"/>
    <mergeCell ref="B2:H2"/>
    <mergeCell ref="B46:H46"/>
    <mergeCell ref="B47:H47"/>
    <mergeCell ref="C4:D4"/>
    <mergeCell ref="B42:H42"/>
    <mergeCell ref="B43:H43"/>
    <mergeCell ref="B44:H44"/>
    <mergeCell ref="B45:H45"/>
    <mergeCell ref="B4:B5"/>
    <mergeCell ref="E4:E5"/>
    <mergeCell ref="F4:F5"/>
    <mergeCell ref="G4:G5"/>
    <mergeCell ref="H4:H5"/>
    <mergeCell ref="B94:H94"/>
    <mergeCell ref="B89:H89"/>
    <mergeCell ref="B90:H90"/>
    <mergeCell ref="B91:H91"/>
    <mergeCell ref="B92:H92"/>
    <mergeCell ref="B93:H9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Y60"/>
  <sheetViews>
    <sheetView showGridLines="0" zoomScaleNormal="100" workbookViewId="0"/>
  </sheetViews>
  <sheetFormatPr baseColWidth="10" defaultColWidth="8.6640625" defaultRowHeight="12.75" x14ac:dyDescent="0.2"/>
  <cols>
    <col min="1" max="1" width="8.6640625" style="1"/>
    <col min="2" max="2" width="60.1640625" style="1" bestFit="1" customWidth="1"/>
    <col min="3" max="3" width="20.1640625" style="1" customWidth="1"/>
    <col min="4" max="4" width="12.1640625" style="22" bestFit="1" customWidth="1"/>
    <col min="5" max="5" width="15.5" style="22" bestFit="1" customWidth="1"/>
    <col min="6" max="6" width="12.33203125" style="22" customWidth="1"/>
    <col min="7" max="7" width="7.6640625" style="22" bestFit="1" customWidth="1"/>
    <col min="8" max="8" width="14.5" style="22" bestFit="1" customWidth="1"/>
    <col min="9" max="9" width="12.1640625" style="22" bestFit="1" customWidth="1"/>
    <col min="10" max="10" width="13.33203125" style="22" bestFit="1" customWidth="1"/>
    <col min="11" max="12" width="15.5" style="22" bestFit="1" customWidth="1"/>
    <col min="13" max="13" width="12.1640625" style="22" bestFit="1" customWidth="1"/>
    <col min="14" max="14" width="12.1640625" style="22" customWidth="1"/>
    <col min="15" max="15" width="15.5" style="22" bestFit="1" customWidth="1"/>
    <col min="16" max="16" width="17.33203125" style="22" customWidth="1"/>
    <col min="17" max="17" width="22.5" style="22" bestFit="1" customWidth="1"/>
    <col min="18" max="18" width="11" style="22" bestFit="1" customWidth="1"/>
    <col min="19" max="19" width="14.5" style="22" bestFit="1" customWidth="1"/>
    <col min="20" max="20" width="15.5" style="22" bestFit="1" customWidth="1"/>
    <col min="21" max="21" width="9.83203125" style="22" bestFit="1" customWidth="1"/>
    <col min="22" max="22" width="38.5" style="22" bestFit="1" customWidth="1"/>
    <col min="23" max="24" width="19" style="1" bestFit="1" customWidth="1"/>
    <col min="25" max="25" width="10" style="1" bestFit="1" customWidth="1"/>
    <col min="26" max="16384" width="8.6640625" style="1"/>
  </cols>
  <sheetData>
    <row r="2" spans="2:25" s="6" customFormat="1" ht="13.9" customHeight="1" x14ac:dyDescent="0.2">
      <c r="B2" s="1105" t="s">
        <v>1523</v>
      </c>
      <c r="C2" s="1105"/>
      <c r="D2" s="1105"/>
      <c r="E2" s="1105"/>
      <c r="F2" s="1105"/>
      <c r="G2" s="1105"/>
      <c r="H2" s="1105"/>
      <c r="I2" s="1105"/>
      <c r="J2" s="1105"/>
      <c r="K2" s="1105"/>
      <c r="L2" s="1105"/>
      <c r="M2" s="1105"/>
      <c r="N2" s="1105"/>
      <c r="O2" s="1105"/>
      <c r="P2" s="1105"/>
      <c r="Q2" s="1105"/>
      <c r="R2" s="1105"/>
      <c r="S2" s="1105"/>
      <c r="T2" s="1105"/>
      <c r="U2" s="1105"/>
      <c r="V2" s="1105"/>
      <c r="W2" s="1105"/>
      <c r="X2" s="1105"/>
      <c r="Y2" s="1105"/>
    </row>
    <row r="3" spans="2:25" s="6" customFormat="1" ht="13.9" customHeight="1" x14ac:dyDescent="0.2"/>
    <row r="4" spans="2:25" s="6" customFormat="1" x14ac:dyDescent="0.2">
      <c r="B4" s="12"/>
      <c r="C4" s="12"/>
      <c r="D4" s="12"/>
      <c r="E4" s="12"/>
      <c r="F4" s="12"/>
      <c r="G4" s="12"/>
      <c r="H4" s="12"/>
      <c r="I4" s="12"/>
      <c r="J4" s="12"/>
      <c r="K4" s="12"/>
      <c r="L4" s="12"/>
      <c r="M4" s="12"/>
      <c r="N4" s="12"/>
      <c r="O4" s="12"/>
      <c r="P4" s="12"/>
      <c r="Q4" s="12"/>
      <c r="R4" s="12"/>
      <c r="S4" s="12"/>
      <c r="T4" s="12"/>
      <c r="U4" s="12"/>
      <c r="V4" s="12"/>
      <c r="W4" s="12"/>
      <c r="X4" s="12"/>
      <c r="Y4" s="12"/>
    </row>
    <row r="5" spans="2:25" s="8" customFormat="1" ht="63.75" x14ac:dyDescent="0.2">
      <c r="B5" s="805" t="s">
        <v>671</v>
      </c>
      <c r="C5" s="225" t="s">
        <v>1350</v>
      </c>
      <c r="D5" s="225" t="s">
        <v>690</v>
      </c>
      <c r="E5" s="225" t="s">
        <v>1351</v>
      </c>
      <c r="F5" s="225" t="s">
        <v>1352</v>
      </c>
      <c r="G5" s="481" t="s">
        <v>691</v>
      </c>
      <c r="H5" s="481" t="s">
        <v>692</v>
      </c>
      <c r="I5" s="481" t="s">
        <v>693</v>
      </c>
      <c r="J5" s="481" t="s">
        <v>694</v>
      </c>
      <c r="K5" s="87" t="s">
        <v>706</v>
      </c>
      <c r="L5" s="87" t="s">
        <v>695</v>
      </c>
      <c r="M5" s="87" t="s">
        <v>696</v>
      </c>
      <c r="N5" s="87" t="s">
        <v>697</v>
      </c>
      <c r="O5" s="87" t="s">
        <v>698</v>
      </c>
      <c r="P5" s="87" t="s">
        <v>705</v>
      </c>
      <c r="Q5" s="87" t="s">
        <v>1184</v>
      </c>
      <c r="R5" s="87" t="s">
        <v>699</v>
      </c>
      <c r="S5" s="87" t="s">
        <v>700</v>
      </c>
      <c r="T5" s="87" t="s">
        <v>711</v>
      </c>
      <c r="U5" s="87" t="s">
        <v>701</v>
      </c>
      <c r="V5" s="87" t="s">
        <v>115</v>
      </c>
      <c r="W5" s="88" t="s">
        <v>703</v>
      </c>
      <c r="X5" s="87" t="s">
        <v>702</v>
      </c>
      <c r="Y5" s="87" t="s">
        <v>704</v>
      </c>
    </row>
    <row r="6" spans="2:25" s="224" customFormat="1" x14ac:dyDescent="0.2">
      <c r="B6" s="111" t="s">
        <v>88</v>
      </c>
      <c r="C6" s="793">
        <v>0</v>
      </c>
      <c r="D6" s="793">
        <v>0</v>
      </c>
      <c r="E6" s="793">
        <v>5.0000000000000001E-3</v>
      </c>
      <c r="F6" s="793">
        <v>0</v>
      </c>
      <c r="G6" s="793">
        <v>0</v>
      </c>
      <c r="H6" s="793">
        <v>0</v>
      </c>
      <c r="I6" s="793">
        <v>0</v>
      </c>
      <c r="J6" s="788">
        <v>0</v>
      </c>
      <c r="K6" s="793">
        <v>0</v>
      </c>
      <c r="L6" s="793">
        <v>0</v>
      </c>
      <c r="M6" s="789">
        <v>2314.598</v>
      </c>
      <c r="N6" s="788">
        <v>0</v>
      </c>
      <c r="O6" s="793">
        <v>0</v>
      </c>
      <c r="P6" s="793">
        <v>0</v>
      </c>
      <c r="Q6" s="789">
        <v>3546.9609999999998</v>
      </c>
      <c r="R6" s="793">
        <v>7.8E-2</v>
      </c>
      <c r="S6" s="793">
        <v>0</v>
      </c>
      <c r="T6" s="793">
        <v>0</v>
      </c>
      <c r="U6" s="793">
        <v>0</v>
      </c>
      <c r="V6" s="788">
        <v>0</v>
      </c>
      <c r="W6" s="794">
        <v>2E-3</v>
      </c>
      <c r="X6" s="794">
        <v>0</v>
      </c>
      <c r="Y6" s="795">
        <v>5861.6440000000011</v>
      </c>
    </row>
    <row r="7" spans="2:25" s="224" customFormat="1" ht="13.15" customHeight="1" x14ac:dyDescent="0.2">
      <c r="B7" s="112" t="s">
        <v>93</v>
      </c>
      <c r="C7" s="790">
        <v>1.7609999999999999</v>
      </c>
      <c r="D7" s="790">
        <v>0</v>
      </c>
      <c r="E7" s="790">
        <v>258.90100000000001</v>
      </c>
      <c r="F7" s="790">
        <v>485.59899999999999</v>
      </c>
      <c r="G7" s="790">
        <v>283.68799999999999</v>
      </c>
      <c r="H7" s="789">
        <v>731.23900000000003</v>
      </c>
      <c r="I7" s="789">
        <v>17.774999999999999</v>
      </c>
      <c r="J7" s="789">
        <v>1715.798</v>
      </c>
      <c r="K7" s="789">
        <v>8.4209999999999994</v>
      </c>
      <c r="L7" s="789">
        <v>26.942</v>
      </c>
      <c r="M7" s="789">
        <v>10780.558000000001</v>
      </c>
      <c r="N7" s="789">
        <v>425.04599999999999</v>
      </c>
      <c r="O7" s="789">
        <v>188.96799999999999</v>
      </c>
      <c r="P7" s="789">
        <v>29.489000000000001</v>
      </c>
      <c r="Q7" s="789">
        <v>17488.326000000001</v>
      </c>
      <c r="R7" s="789">
        <v>1.371</v>
      </c>
      <c r="S7" s="790">
        <v>78.897000000000006</v>
      </c>
      <c r="T7" s="789">
        <v>27.74</v>
      </c>
      <c r="U7" s="790">
        <v>5.2060000000000004</v>
      </c>
      <c r="V7" s="789">
        <v>0</v>
      </c>
      <c r="W7" s="796">
        <v>25.547999999999998</v>
      </c>
      <c r="X7" s="797">
        <v>0</v>
      </c>
      <c r="Y7" s="796">
        <v>32581.273000000001</v>
      </c>
    </row>
    <row r="8" spans="2:25" s="224" customFormat="1" ht="13.15" customHeight="1" x14ac:dyDescent="0.2">
      <c r="B8" s="218" t="s">
        <v>94</v>
      </c>
      <c r="C8" s="790">
        <v>1045.414</v>
      </c>
      <c r="D8" s="790">
        <v>5249.442</v>
      </c>
      <c r="E8" s="790">
        <v>39078.269</v>
      </c>
      <c r="F8" s="790">
        <v>15269.321</v>
      </c>
      <c r="G8" s="790">
        <v>1426.482</v>
      </c>
      <c r="H8" s="789">
        <v>10244.678</v>
      </c>
      <c r="I8" s="789">
        <v>15778.759</v>
      </c>
      <c r="J8" s="789">
        <v>4341.8270000000002</v>
      </c>
      <c r="K8" s="789">
        <v>3955.9660000000003</v>
      </c>
      <c r="L8" s="789">
        <v>5449.5209999999997</v>
      </c>
      <c r="M8" s="789">
        <v>9048.9279999999999</v>
      </c>
      <c r="N8" s="789">
        <v>6108.5990000000002</v>
      </c>
      <c r="O8" s="789">
        <v>5712.9359999999997</v>
      </c>
      <c r="P8" s="789">
        <v>2813.2060000000001</v>
      </c>
      <c r="Q8" s="789">
        <v>1869.2189999999998</v>
      </c>
      <c r="R8" s="789">
        <v>249.62300000000002</v>
      </c>
      <c r="S8" s="789">
        <v>1024.231</v>
      </c>
      <c r="T8" s="789">
        <v>692.66</v>
      </c>
      <c r="U8" s="790">
        <v>594.70899999999995</v>
      </c>
      <c r="V8" s="789">
        <v>3.1640000000000001</v>
      </c>
      <c r="W8" s="796">
        <v>1.7000000000000001E-2</v>
      </c>
      <c r="X8" s="797">
        <v>0</v>
      </c>
      <c r="Y8" s="796">
        <v>129956.97100000003</v>
      </c>
    </row>
    <row r="9" spans="2:25" s="224" customFormat="1" ht="13.15" customHeight="1" x14ac:dyDescent="0.2">
      <c r="B9" s="218" t="s">
        <v>95</v>
      </c>
      <c r="C9" s="790">
        <v>616.08699999999999</v>
      </c>
      <c r="D9" s="790">
        <v>44.143000000000001</v>
      </c>
      <c r="E9" s="790">
        <v>1969.828</v>
      </c>
      <c r="F9" s="790">
        <v>121.17400000000001</v>
      </c>
      <c r="G9" s="790">
        <v>57.304000000000002</v>
      </c>
      <c r="H9" s="789">
        <v>1945.7129999999997</v>
      </c>
      <c r="I9" s="789">
        <v>4033.3109999999997</v>
      </c>
      <c r="J9" s="789">
        <v>1454.5510000000002</v>
      </c>
      <c r="K9" s="789">
        <v>1450.675</v>
      </c>
      <c r="L9" s="789">
        <v>465.38799999999998</v>
      </c>
      <c r="M9" s="789">
        <v>230.673</v>
      </c>
      <c r="N9" s="789">
        <v>467.70100000000002</v>
      </c>
      <c r="O9" s="789">
        <v>1721.498</v>
      </c>
      <c r="P9" s="789">
        <v>640.56200000000001</v>
      </c>
      <c r="Q9" s="789">
        <v>1.173</v>
      </c>
      <c r="R9" s="789">
        <v>234.48700000000002</v>
      </c>
      <c r="S9" s="789">
        <v>683.78700000000003</v>
      </c>
      <c r="T9" s="790">
        <v>304.73500000000001</v>
      </c>
      <c r="U9" s="789">
        <v>6395.308</v>
      </c>
      <c r="V9" s="789">
        <v>7.3929999999999998</v>
      </c>
      <c r="W9" s="797">
        <v>0</v>
      </c>
      <c r="X9" s="796">
        <v>92698.120999999999</v>
      </c>
      <c r="Y9" s="796">
        <v>115543.61199999999</v>
      </c>
    </row>
    <row r="10" spans="2:25" s="224" customFormat="1" ht="13.15" customHeight="1" x14ac:dyDescent="0.2">
      <c r="B10" s="441" t="s">
        <v>105</v>
      </c>
      <c r="C10" s="793">
        <v>0</v>
      </c>
      <c r="D10" s="793">
        <v>0</v>
      </c>
      <c r="E10" s="793">
        <v>0</v>
      </c>
      <c r="F10" s="793">
        <v>0</v>
      </c>
      <c r="G10" s="793">
        <v>0</v>
      </c>
      <c r="H10" s="793">
        <v>808.952</v>
      </c>
      <c r="I10" s="788">
        <v>0.17699999999999999</v>
      </c>
      <c r="J10" s="788">
        <v>0</v>
      </c>
      <c r="K10" s="788">
        <v>0</v>
      </c>
      <c r="L10" s="789">
        <v>2980.5619999999999</v>
      </c>
      <c r="M10" s="789">
        <v>2329.1289999999999</v>
      </c>
      <c r="N10" s="788">
        <v>5.032</v>
      </c>
      <c r="O10" s="793">
        <v>4.3999999999999997E-2</v>
      </c>
      <c r="P10" s="793">
        <v>0</v>
      </c>
      <c r="Q10" s="788">
        <v>26.111999999999998</v>
      </c>
      <c r="R10" s="788">
        <v>0</v>
      </c>
      <c r="S10" s="793">
        <v>0</v>
      </c>
      <c r="T10" s="793">
        <v>0</v>
      </c>
      <c r="U10" s="793">
        <v>671.58699999999999</v>
      </c>
      <c r="V10" s="788">
        <v>0</v>
      </c>
      <c r="W10" s="798">
        <v>0</v>
      </c>
      <c r="X10" s="798">
        <v>0</v>
      </c>
      <c r="Y10" s="799">
        <v>6821.5949999999993</v>
      </c>
    </row>
    <row r="11" spans="2:25" ht="13.15" customHeight="1" x14ac:dyDescent="0.2">
      <c r="B11" s="523" t="s">
        <v>687</v>
      </c>
      <c r="C11" s="524">
        <v>1663.2619999999999</v>
      </c>
      <c r="D11" s="524">
        <v>5293.585</v>
      </c>
      <c r="E11" s="524">
        <v>41307.002999999997</v>
      </c>
      <c r="F11" s="524">
        <v>15876.094000000001</v>
      </c>
      <c r="G11" s="524">
        <v>1767.4740000000002</v>
      </c>
      <c r="H11" s="524">
        <v>13730.582</v>
      </c>
      <c r="I11" s="524">
        <v>19830.022000000001</v>
      </c>
      <c r="J11" s="524">
        <v>7512.1760000000004</v>
      </c>
      <c r="K11" s="524">
        <v>5415.0620000000008</v>
      </c>
      <c r="L11" s="524">
        <v>8922.4129999999986</v>
      </c>
      <c r="M11" s="524">
        <v>24703.885999999999</v>
      </c>
      <c r="N11" s="524">
        <v>7006.3780000000006</v>
      </c>
      <c r="O11" s="524">
        <v>7623.4459999999999</v>
      </c>
      <c r="P11" s="524">
        <v>3483.2570000000001</v>
      </c>
      <c r="Q11" s="524">
        <v>22931.791000000001</v>
      </c>
      <c r="R11" s="524">
        <v>485.55899999999997</v>
      </c>
      <c r="S11" s="524">
        <v>1786.915</v>
      </c>
      <c r="T11" s="524">
        <v>1025.135</v>
      </c>
      <c r="U11" s="524">
        <v>7666.81</v>
      </c>
      <c r="V11" s="524">
        <v>10.557</v>
      </c>
      <c r="W11" s="524">
        <v>25.566999999999997</v>
      </c>
      <c r="X11" s="524">
        <v>92698.120999999999</v>
      </c>
      <c r="Y11" s="524">
        <v>290765.09500000003</v>
      </c>
    </row>
    <row r="12" spans="2:25" s="224" customFormat="1" ht="13.15" customHeight="1" x14ac:dyDescent="0.2">
      <c r="B12" s="111" t="s">
        <v>88</v>
      </c>
      <c r="C12" s="788">
        <v>2E-3</v>
      </c>
      <c r="D12" s="788">
        <v>0</v>
      </c>
      <c r="E12" s="788">
        <v>6.0000000000000001E-3</v>
      </c>
      <c r="F12" s="788">
        <v>1E-3</v>
      </c>
      <c r="G12" s="788">
        <v>0</v>
      </c>
      <c r="H12" s="788">
        <v>8.0000000000000002E-3</v>
      </c>
      <c r="I12" s="788">
        <v>5.2240000000000002</v>
      </c>
      <c r="J12" s="788">
        <v>0.30499999999999999</v>
      </c>
      <c r="K12" s="789">
        <v>1E-3</v>
      </c>
      <c r="L12" s="789">
        <v>1E-3</v>
      </c>
      <c r="M12" s="789">
        <v>39188.072999999997</v>
      </c>
      <c r="N12" s="788">
        <v>2E-3</v>
      </c>
      <c r="O12" s="789">
        <v>3.0000000000000001E-3</v>
      </c>
      <c r="P12" s="788">
        <v>2E-3</v>
      </c>
      <c r="Q12" s="789">
        <v>74387.278000000006</v>
      </c>
      <c r="R12" s="788">
        <v>1.2E-2</v>
      </c>
      <c r="S12" s="789">
        <v>1.196</v>
      </c>
      <c r="T12" s="789">
        <v>8.1000000000000003E-2</v>
      </c>
      <c r="U12" s="795">
        <v>1011.1180000000001</v>
      </c>
      <c r="V12" s="788">
        <v>0</v>
      </c>
      <c r="W12" s="794">
        <v>3.0000000000000001E-3</v>
      </c>
      <c r="X12" s="794">
        <v>0</v>
      </c>
      <c r="Y12" s="795">
        <v>114593.31600000001</v>
      </c>
    </row>
    <row r="13" spans="2:25" s="224" customFormat="1" ht="13.15" customHeight="1" x14ac:dyDescent="0.2">
      <c r="B13" s="112" t="s">
        <v>89</v>
      </c>
      <c r="C13" s="789">
        <v>-8.0000000000000002E-3</v>
      </c>
      <c r="D13" s="789">
        <v>0</v>
      </c>
      <c r="E13" s="789">
        <v>6.694</v>
      </c>
      <c r="F13" s="789">
        <v>32.402999999999999</v>
      </c>
      <c r="G13" s="789">
        <v>74.141000000000005</v>
      </c>
      <c r="H13" s="789">
        <v>48.344000000000001</v>
      </c>
      <c r="I13" s="789">
        <v>3.8210000000000002</v>
      </c>
      <c r="J13" s="789">
        <v>138.68199999999999</v>
      </c>
      <c r="K13" s="789">
        <v>-8.9999999999999993E-3</v>
      </c>
      <c r="L13" s="789">
        <v>0.375</v>
      </c>
      <c r="M13" s="789">
        <v>69.239999999999995</v>
      </c>
      <c r="N13" s="789">
        <v>36.366</v>
      </c>
      <c r="O13" s="789">
        <v>0.04</v>
      </c>
      <c r="P13" s="789">
        <v>19.329999999999998</v>
      </c>
      <c r="Q13" s="789">
        <v>7768.6130000000003</v>
      </c>
      <c r="R13" s="789">
        <v>544.75900000000001</v>
      </c>
      <c r="S13" s="789">
        <v>1166.82</v>
      </c>
      <c r="T13" s="789">
        <v>2.8370000000000002</v>
      </c>
      <c r="U13" s="795">
        <v>267.255</v>
      </c>
      <c r="V13" s="789">
        <v>0</v>
      </c>
      <c r="W13" s="797">
        <v>2E-3</v>
      </c>
      <c r="X13" s="797">
        <v>0</v>
      </c>
      <c r="Y13" s="796">
        <v>10179.705</v>
      </c>
    </row>
    <row r="14" spans="2:25" s="224" customFormat="1" ht="13.15" customHeight="1" x14ac:dyDescent="0.2">
      <c r="B14" s="112" t="s">
        <v>90</v>
      </c>
      <c r="C14" s="789">
        <v>0</v>
      </c>
      <c r="D14" s="789">
        <v>0</v>
      </c>
      <c r="E14" s="789">
        <v>288.44400000000002</v>
      </c>
      <c r="F14" s="789">
        <v>350.185</v>
      </c>
      <c r="G14" s="789">
        <v>25.081</v>
      </c>
      <c r="H14" s="789">
        <v>2.1000000000000001E-2</v>
      </c>
      <c r="I14" s="789">
        <v>0.77</v>
      </c>
      <c r="J14" s="789">
        <v>1.6890000000000001</v>
      </c>
      <c r="K14" s="789">
        <v>0.14799999999999999</v>
      </c>
      <c r="L14" s="789">
        <v>0</v>
      </c>
      <c r="M14" s="789">
        <v>78.364000000000004</v>
      </c>
      <c r="N14" s="789">
        <v>0</v>
      </c>
      <c r="O14" s="789">
        <v>2E-3</v>
      </c>
      <c r="P14" s="789">
        <v>0.42299999999999999</v>
      </c>
      <c r="Q14" s="789">
        <v>218.30099999999999</v>
      </c>
      <c r="R14" s="789">
        <v>16.486000000000001</v>
      </c>
      <c r="S14" s="789">
        <v>0.39200000000000002</v>
      </c>
      <c r="T14" s="789">
        <v>9.4E-2</v>
      </c>
      <c r="U14" s="795">
        <v>0.626</v>
      </c>
      <c r="V14" s="789">
        <v>0</v>
      </c>
      <c r="W14" s="797">
        <v>0</v>
      </c>
      <c r="X14" s="797">
        <v>0</v>
      </c>
      <c r="Y14" s="796">
        <v>981.02599999999995</v>
      </c>
    </row>
    <row r="15" spans="2:25" s="224" customFormat="1" ht="13.15" customHeight="1" x14ac:dyDescent="0.2">
      <c r="B15" s="440" t="s">
        <v>91</v>
      </c>
      <c r="C15" s="789">
        <v>0</v>
      </c>
      <c r="D15" s="789">
        <v>0</v>
      </c>
      <c r="E15" s="789">
        <v>0</v>
      </c>
      <c r="F15" s="789">
        <v>0</v>
      </c>
      <c r="G15" s="789">
        <v>0</v>
      </c>
      <c r="H15" s="789">
        <v>0</v>
      </c>
      <c r="I15" s="789">
        <v>0</v>
      </c>
      <c r="J15" s="789">
        <v>0</v>
      </c>
      <c r="K15" s="790">
        <v>0</v>
      </c>
      <c r="L15" s="790">
        <v>0</v>
      </c>
      <c r="M15" s="789">
        <v>221.59</v>
      </c>
      <c r="N15" s="789">
        <v>0</v>
      </c>
      <c r="O15" s="790">
        <v>0</v>
      </c>
      <c r="P15" s="790">
        <v>0</v>
      </c>
      <c r="Q15" s="789">
        <v>43.768000000000001</v>
      </c>
      <c r="R15" s="790">
        <v>0</v>
      </c>
      <c r="S15" s="789">
        <v>0</v>
      </c>
      <c r="T15" s="789">
        <v>0</v>
      </c>
      <c r="U15" s="795">
        <v>0</v>
      </c>
      <c r="V15" s="789">
        <v>0</v>
      </c>
      <c r="W15" s="797">
        <v>0</v>
      </c>
      <c r="X15" s="797">
        <v>0</v>
      </c>
      <c r="Y15" s="796">
        <v>265.358</v>
      </c>
    </row>
    <row r="16" spans="2:25" s="224" customFormat="1" ht="13.15" customHeight="1" x14ac:dyDescent="0.2">
      <c r="B16" s="112" t="s">
        <v>92</v>
      </c>
      <c r="C16" s="790">
        <v>0</v>
      </c>
      <c r="D16" s="790">
        <v>0</v>
      </c>
      <c r="E16" s="790">
        <v>0</v>
      </c>
      <c r="F16" s="790">
        <v>0</v>
      </c>
      <c r="G16" s="790">
        <v>0</v>
      </c>
      <c r="H16" s="790">
        <v>0</v>
      </c>
      <c r="I16" s="790">
        <v>0</v>
      </c>
      <c r="J16" s="790">
        <v>0</v>
      </c>
      <c r="K16" s="790">
        <v>0</v>
      </c>
      <c r="L16" s="790">
        <v>0</v>
      </c>
      <c r="M16" s="789">
        <v>0</v>
      </c>
      <c r="N16" s="790">
        <v>0</v>
      </c>
      <c r="O16" s="790">
        <v>0</v>
      </c>
      <c r="P16" s="790">
        <v>0</v>
      </c>
      <c r="Q16" s="789">
        <v>0</v>
      </c>
      <c r="R16" s="790">
        <v>0</v>
      </c>
      <c r="S16" s="789">
        <v>1.0999999999999999E-2</v>
      </c>
      <c r="T16" s="789">
        <v>0</v>
      </c>
      <c r="U16" s="795">
        <v>1.9E-2</v>
      </c>
      <c r="V16" s="789">
        <v>0</v>
      </c>
      <c r="W16" s="796">
        <v>0.22</v>
      </c>
      <c r="X16" s="797">
        <v>0</v>
      </c>
      <c r="Y16" s="796">
        <v>0.25</v>
      </c>
    </row>
    <row r="17" spans="2:25" s="224" customFormat="1" ht="13.15" customHeight="1" x14ac:dyDescent="0.2">
      <c r="B17" s="112" t="s">
        <v>93</v>
      </c>
      <c r="C17" s="789">
        <v>1.766</v>
      </c>
      <c r="D17" s="789">
        <v>4.9000000000000002E-2</v>
      </c>
      <c r="E17" s="789">
        <v>727.98800000000006</v>
      </c>
      <c r="F17" s="789">
        <v>0.124</v>
      </c>
      <c r="G17" s="789">
        <v>0</v>
      </c>
      <c r="H17" s="789">
        <v>1732.114</v>
      </c>
      <c r="I17" s="789">
        <v>92.084999999999994</v>
      </c>
      <c r="J17" s="789">
        <v>5279.9880000000003</v>
      </c>
      <c r="K17" s="789">
        <v>1.544</v>
      </c>
      <c r="L17" s="789">
        <v>17.707000000000001</v>
      </c>
      <c r="M17" s="789">
        <v>19072.965</v>
      </c>
      <c r="N17" s="789">
        <v>55.658999999999999</v>
      </c>
      <c r="O17" s="789">
        <v>194.53899999999999</v>
      </c>
      <c r="P17" s="789">
        <v>46.384999999999998</v>
      </c>
      <c r="Q17" s="789">
        <v>153.91800000000001</v>
      </c>
      <c r="R17" s="789">
        <v>7.5999999999999998E-2</v>
      </c>
      <c r="S17" s="789">
        <v>176.13399999999999</v>
      </c>
      <c r="T17" s="789">
        <v>1.0999999999999999E-2</v>
      </c>
      <c r="U17" s="795">
        <v>571.37199999999996</v>
      </c>
      <c r="V17" s="789">
        <v>0</v>
      </c>
      <c r="W17" s="797">
        <v>0</v>
      </c>
      <c r="X17" s="797">
        <v>0</v>
      </c>
      <c r="Y17" s="796">
        <v>28124.423999999999</v>
      </c>
    </row>
    <row r="18" spans="2:25" s="224" customFormat="1" ht="13.15" customHeight="1" x14ac:dyDescent="0.2">
      <c r="B18" s="218" t="s">
        <v>94</v>
      </c>
      <c r="C18" s="789">
        <v>3077.7429999999999</v>
      </c>
      <c r="D18" s="789">
        <v>2623.857</v>
      </c>
      <c r="E18" s="789">
        <v>31037.453000000001</v>
      </c>
      <c r="F18" s="789">
        <v>7032.1139999999996</v>
      </c>
      <c r="G18" s="789">
        <v>645.37</v>
      </c>
      <c r="H18" s="789">
        <v>4152.2929999999997</v>
      </c>
      <c r="I18" s="789">
        <v>14993.418</v>
      </c>
      <c r="J18" s="789">
        <v>6506.076</v>
      </c>
      <c r="K18" s="789">
        <v>3449.9639999999999</v>
      </c>
      <c r="L18" s="789">
        <v>3416.3620000000001</v>
      </c>
      <c r="M18" s="789">
        <v>11538.127</v>
      </c>
      <c r="N18" s="789">
        <v>13878.210999999999</v>
      </c>
      <c r="O18" s="789">
        <v>3038.26</v>
      </c>
      <c r="P18" s="789">
        <v>2209.6990000000001</v>
      </c>
      <c r="Q18" s="789">
        <v>203.773</v>
      </c>
      <c r="R18" s="789">
        <v>743.452</v>
      </c>
      <c r="S18" s="789">
        <v>5084.9880000000003</v>
      </c>
      <c r="T18" s="789">
        <v>733.38800000000003</v>
      </c>
      <c r="U18" s="795">
        <v>7228.5020000000004</v>
      </c>
      <c r="V18" s="789">
        <v>41.725000000000001</v>
      </c>
      <c r="W18" s="797">
        <v>0.16700000000000001</v>
      </c>
      <c r="X18" s="797">
        <v>0</v>
      </c>
      <c r="Y18" s="796">
        <v>121634.757</v>
      </c>
    </row>
    <row r="19" spans="2:25" s="224" customFormat="1" ht="13.15" customHeight="1" x14ac:dyDescent="0.2">
      <c r="B19" s="218" t="s">
        <v>95</v>
      </c>
      <c r="C19" s="789">
        <v>4166.3419999999996</v>
      </c>
      <c r="D19" s="789">
        <v>281.16300000000001</v>
      </c>
      <c r="E19" s="789">
        <v>4729.3</v>
      </c>
      <c r="F19" s="789">
        <v>303.52800000000002</v>
      </c>
      <c r="G19" s="789">
        <v>56.508000000000003</v>
      </c>
      <c r="H19" s="789">
        <v>2736.9960000000001</v>
      </c>
      <c r="I19" s="789">
        <v>10539.457</v>
      </c>
      <c r="J19" s="789">
        <v>1899.864</v>
      </c>
      <c r="K19" s="789">
        <v>1235.298</v>
      </c>
      <c r="L19" s="789">
        <v>485.91899999999998</v>
      </c>
      <c r="M19" s="789">
        <v>737.721</v>
      </c>
      <c r="N19" s="789">
        <v>860.42499999999995</v>
      </c>
      <c r="O19" s="789">
        <v>2433.7190000000001</v>
      </c>
      <c r="P19" s="789">
        <v>1151.49</v>
      </c>
      <c r="Q19" s="789">
        <v>298.68200000000002</v>
      </c>
      <c r="R19" s="789">
        <v>1196.6389999999999</v>
      </c>
      <c r="S19" s="789">
        <v>1427.576</v>
      </c>
      <c r="T19" s="789">
        <v>286.95699999999999</v>
      </c>
      <c r="U19" s="795">
        <v>4785.9179999999997</v>
      </c>
      <c r="V19" s="789">
        <v>8.8780000000000001</v>
      </c>
      <c r="W19" s="797">
        <v>0</v>
      </c>
      <c r="X19" s="796">
        <v>45571.459000000003</v>
      </c>
      <c r="Y19" s="796">
        <v>85193.839000000007</v>
      </c>
    </row>
    <row r="20" spans="2:25" s="224" customFormat="1" ht="13.15" customHeight="1" x14ac:dyDescent="0.2">
      <c r="B20" s="218" t="s">
        <v>96</v>
      </c>
      <c r="C20" s="789">
        <v>800.71900000000005</v>
      </c>
      <c r="D20" s="789">
        <v>229.19499999999999</v>
      </c>
      <c r="E20" s="789">
        <v>1970.1489999999999</v>
      </c>
      <c r="F20" s="789">
        <v>658.37099999999998</v>
      </c>
      <c r="G20" s="789">
        <v>9.9369999999999994</v>
      </c>
      <c r="H20" s="789">
        <v>940.57899999999995</v>
      </c>
      <c r="I20" s="789">
        <v>3146.9169999999999</v>
      </c>
      <c r="J20" s="789">
        <v>541.29999999999995</v>
      </c>
      <c r="K20" s="789">
        <v>1192.0070000000001</v>
      </c>
      <c r="L20" s="789">
        <v>199.589</v>
      </c>
      <c r="M20" s="789">
        <v>325.07799999999997</v>
      </c>
      <c r="N20" s="789">
        <v>17648.62</v>
      </c>
      <c r="O20" s="789">
        <v>1561.941</v>
      </c>
      <c r="P20" s="789">
        <v>944.24300000000005</v>
      </c>
      <c r="Q20" s="789">
        <v>258.404</v>
      </c>
      <c r="R20" s="789">
        <v>1071.816</v>
      </c>
      <c r="S20" s="789">
        <v>1083.9059999999999</v>
      </c>
      <c r="T20" s="789">
        <v>120.10899999999999</v>
      </c>
      <c r="U20" s="789">
        <v>3809.9810000000002</v>
      </c>
      <c r="V20" s="789">
        <v>1.903</v>
      </c>
      <c r="W20" s="797">
        <v>0</v>
      </c>
      <c r="X20" s="796">
        <v>4100.6729999999998</v>
      </c>
      <c r="Y20" s="796">
        <v>40615.436999999991</v>
      </c>
    </row>
    <row r="21" spans="2:25" s="224" customFormat="1" ht="13.15" customHeight="1" x14ac:dyDescent="0.2">
      <c r="B21" s="218" t="s">
        <v>97</v>
      </c>
      <c r="C21" s="789">
        <v>110.746</v>
      </c>
      <c r="D21" s="789">
        <v>57.924999999999997</v>
      </c>
      <c r="E21" s="789">
        <v>91.424999999999997</v>
      </c>
      <c r="F21" s="789">
        <v>300.64999999999998</v>
      </c>
      <c r="G21" s="789">
        <v>6.8339999999999996</v>
      </c>
      <c r="H21" s="789">
        <v>492.18</v>
      </c>
      <c r="I21" s="789">
        <v>657.49699999999996</v>
      </c>
      <c r="J21" s="789">
        <v>183.16300000000001</v>
      </c>
      <c r="K21" s="789">
        <v>164.887</v>
      </c>
      <c r="L21" s="789">
        <v>31.742000000000001</v>
      </c>
      <c r="M21" s="789">
        <v>40.5</v>
      </c>
      <c r="N21" s="789">
        <v>286.95400000000001</v>
      </c>
      <c r="O21" s="789">
        <v>134.185</v>
      </c>
      <c r="P21" s="789">
        <v>70.256</v>
      </c>
      <c r="Q21" s="789">
        <v>26.183</v>
      </c>
      <c r="R21" s="789">
        <v>32.081000000000003</v>
      </c>
      <c r="S21" s="789">
        <v>62.768999999999998</v>
      </c>
      <c r="T21" s="789">
        <v>23.722000000000001</v>
      </c>
      <c r="U21" s="789">
        <v>583.66399999999999</v>
      </c>
      <c r="V21" s="789">
        <v>0.35599999999999998</v>
      </c>
      <c r="W21" s="797">
        <v>0.01</v>
      </c>
      <c r="X21" s="796">
        <v>581.76400000000001</v>
      </c>
      <c r="Y21" s="796">
        <v>3939.4930000000008</v>
      </c>
    </row>
    <row r="22" spans="2:25" s="224" customFormat="1" ht="13.15" customHeight="1" x14ac:dyDescent="0.2">
      <c r="B22" s="112" t="s">
        <v>98</v>
      </c>
      <c r="C22" s="789">
        <v>1.1659999999999999</v>
      </c>
      <c r="D22" s="789">
        <v>9.9000000000000005E-2</v>
      </c>
      <c r="E22" s="789">
        <v>1.268</v>
      </c>
      <c r="F22" s="789">
        <v>2E-3</v>
      </c>
      <c r="G22" s="789">
        <v>0.113</v>
      </c>
      <c r="H22" s="789">
        <v>291.87599999999998</v>
      </c>
      <c r="I22" s="789">
        <v>13.727</v>
      </c>
      <c r="J22" s="789">
        <v>0.379</v>
      </c>
      <c r="K22" s="789">
        <v>32.146000000000001</v>
      </c>
      <c r="L22" s="789">
        <v>0.17699999999999999</v>
      </c>
      <c r="M22" s="789">
        <v>118.267</v>
      </c>
      <c r="N22" s="789">
        <v>494.00700000000001</v>
      </c>
      <c r="O22" s="789">
        <v>2.7229999999999999</v>
      </c>
      <c r="P22" s="789">
        <v>3.5569999999999999</v>
      </c>
      <c r="Q22" s="790">
        <v>0</v>
      </c>
      <c r="R22" s="789">
        <v>0.109</v>
      </c>
      <c r="S22" s="789">
        <v>1.3620000000000001</v>
      </c>
      <c r="T22" s="789">
        <v>0.151</v>
      </c>
      <c r="U22" s="789">
        <v>24.925000000000001</v>
      </c>
      <c r="V22" s="789">
        <v>0.216</v>
      </c>
      <c r="W22" s="797">
        <v>0</v>
      </c>
      <c r="X22" s="796">
        <v>130.78399999999999</v>
      </c>
      <c r="Y22" s="796">
        <v>1117.0540000000001</v>
      </c>
    </row>
    <row r="23" spans="2:25" s="224" customFormat="1" ht="13.15" customHeight="1" x14ac:dyDescent="0.2">
      <c r="B23" s="440" t="s">
        <v>99</v>
      </c>
      <c r="C23" s="790">
        <v>0</v>
      </c>
      <c r="D23" s="790">
        <v>0</v>
      </c>
      <c r="E23" s="790">
        <v>0</v>
      </c>
      <c r="F23" s="790">
        <v>0</v>
      </c>
      <c r="G23" s="790">
        <v>0</v>
      </c>
      <c r="H23" s="790">
        <v>0</v>
      </c>
      <c r="I23" s="790">
        <v>0</v>
      </c>
      <c r="J23" s="790">
        <v>0</v>
      </c>
      <c r="K23" s="790">
        <v>0</v>
      </c>
      <c r="L23" s="790">
        <v>0</v>
      </c>
      <c r="M23" s="789">
        <v>0</v>
      </c>
      <c r="N23" s="790">
        <v>0</v>
      </c>
      <c r="O23" s="790">
        <v>0</v>
      </c>
      <c r="P23" s="790">
        <v>0</v>
      </c>
      <c r="Q23" s="790">
        <v>0</v>
      </c>
      <c r="R23" s="789">
        <v>0</v>
      </c>
      <c r="S23" s="789">
        <v>0</v>
      </c>
      <c r="T23" s="790">
        <v>0</v>
      </c>
      <c r="U23" s="790">
        <v>0</v>
      </c>
      <c r="V23" s="790">
        <v>0</v>
      </c>
      <c r="W23" s="797">
        <v>0</v>
      </c>
      <c r="X23" s="797">
        <v>0</v>
      </c>
      <c r="Y23" s="797">
        <v>0</v>
      </c>
    </row>
    <row r="24" spans="2:25" s="224" customFormat="1" ht="25.5" x14ac:dyDescent="0.2">
      <c r="B24" s="440" t="s">
        <v>100</v>
      </c>
      <c r="C24" s="789">
        <v>0</v>
      </c>
      <c r="D24" s="789">
        <v>0</v>
      </c>
      <c r="E24" s="789">
        <v>0</v>
      </c>
      <c r="F24" s="789">
        <v>0</v>
      </c>
      <c r="G24" s="789">
        <v>0</v>
      </c>
      <c r="H24" s="789">
        <v>0</v>
      </c>
      <c r="I24" s="789">
        <v>0</v>
      </c>
      <c r="J24" s="789">
        <v>0</v>
      </c>
      <c r="K24" s="790">
        <v>0</v>
      </c>
      <c r="L24" s="790">
        <v>0</v>
      </c>
      <c r="M24" s="789">
        <v>3.16</v>
      </c>
      <c r="N24" s="790">
        <v>0</v>
      </c>
      <c r="O24" s="790">
        <v>0</v>
      </c>
      <c r="P24" s="790">
        <v>0</v>
      </c>
      <c r="Q24" s="790">
        <v>0</v>
      </c>
      <c r="R24" s="789">
        <v>0</v>
      </c>
      <c r="S24" s="789">
        <v>0</v>
      </c>
      <c r="T24" s="790">
        <v>0</v>
      </c>
      <c r="U24" s="790">
        <v>0</v>
      </c>
      <c r="V24" s="789">
        <v>0</v>
      </c>
      <c r="W24" s="797">
        <v>0</v>
      </c>
      <c r="X24" s="797">
        <v>0</v>
      </c>
      <c r="Y24" s="796">
        <v>3.16</v>
      </c>
    </row>
    <row r="25" spans="2:25" s="224" customFormat="1" ht="13.15" customHeight="1" x14ac:dyDescent="0.2">
      <c r="B25" s="112" t="s">
        <v>101</v>
      </c>
      <c r="C25" s="789">
        <v>0</v>
      </c>
      <c r="D25" s="789">
        <v>0</v>
      </c>
      <c r="E25" s="789">
        <v>0</v>
      </c>
      <c r="F25" s="789">
        <v>0</v>
      </c>
      <c r="G25" s="789">
        <v>0</v>
      </c>
      <c r="H25" s="789">
        <v>0</v>
      </c>
      <c r="I25" s="789">
        <v>0</v>
      </c>
      <c r="J25" s="789">
        <v>0</v>
      </c>
      <c r="K25" s="790">
        <v>0</v>
      </c>
      <c r="L25" s="790">
        <v>0</v>
      </c>
      <c r="M25" s="789">
        <v>68.828999999999994</v>
      </c>
      <c r="N25" s="790">
        <v>0</v>
      </c>
      <c r="O25" s="790">
        <v>0</v>
      </c>
      <c r="P25" s="790">
        <v>0</v>
      </c>
      <c r="Q25" s="790">
        <v>0</v>
      </c>
      <c r="R25" s="789">
        <v>0</v>
      </c>
      <c r="S25" s="789">
        <v>0</v>
      </c>
      <c r="T25" s="790">
        <v>0</v>
      </c>
      <c r="U25" s="790">
        <v>0</v>
      </c>
      <c r="V25" s="789">
        <v>0</v>
      </c>
      <c r="W25" s="797">
        <v>0</v>
      </c>
      <c r="X25" s="797">
        <v>0</v>
      </c>
      <c r="Y25" s="796">
        <v>68.828999999999994</v>
      </c>
    </row>
    <row r="26" spans="2:25" s="224" customFormat="1" ht="13.15" customHeight="1" x14ac:dyDescent="0.2">
      <c r="B26" s="440" t="s">
        <v>114</v>
      </c>
      <c r="C26" s="790">
        <v>0</v>
      </c>
      <c r="D26" s="790">
        <v>0</v>
      </c>
      <c r="E26" s="790">
        <v>0</v>
      </c>
      <c r="F26" s="790">
        <v>0</v>
      </c>
      <c r="G26" s="790">
        <v>0</v>
      </c>
      <c r="H26" s="790">
        <v>0</v>
      </c>
      <c r="I26" s="790">
        <v>0</v>
      </c>
      <c r="J26" s="790">
        <v>0</v>
      </c>
      <c r="K26" s="790">
        <v>0</v>
      </c>
      <c r="L26" s="790">
        <v>0</v>
      </c>
      <c r="M26" s="789">
        <v>0</v>
      </c>
      <c r="N26" s="790">
        <v>0</v>
      </c>
      <c r="O26" s="790">
        <v>0</v>
      </c>
      <c r="P26" s="790">
        <v>0</v>
      </c>
      <c r="Q26" s="790">
        <v>0</v>
      </c>
      <c r="R26" s="789">
        <v>0</v>
      </c>
      <c r="S26" s="789">
        <v>0</v>
      </c>
      <c r="T26" s="790">
        <v>0</v>
      </c>
      <c r="U26" s="790">
        <v>0</v>
      </c>
      <c r="V26" s="790">
        <v>0</v>
      </c>
      <c r="W26" s="797">
        <v>0</v>
      </c>
      <c r="X26" s="797">
        <v>0</v>
      </c>
      <c r="Y26" s="797">
        <v>0</v>
      </c>
    </row>
    <row r="27" spans="2:25" s="224" customFormat="1" ht="13.15" customHeight="1" x14ac:dyDescent="0.2">
      <c r="B27" s="226" t="s">
        <v>102</v>
      </c>
      <c r="C27" s="800">
        <v>0.02</v>
      </c>
      <c r="D27" s="800">
        <v>0</v>
      </c>
      <c r="E27" s="800">
        <v>6.5000000000000002E-2</v>
      </c>
      <c r="F27" s="800">
        <v>2.9000000000000001E-2</v>
      </c>
      <c r="G27" s="800">
        <v>0</v>
      </c>
      <c r="H27" s="800">
        <v>4.2999999999999997E-2</v>
      </c>
      <c r="I27" s="800">
        <v>3.1E-2</v>
      </c>
      <c r="J27" s="800">
        <v>2.5000000000000001E-2</v>
      </c>
      <c r="K27" s="800">
        <v>0</v>
      </c>
      <c r="L27" s="789">
        <v>0.86599999999999999</v>
      </c>
      <c r="M27" s="789">
        <v>10103.574000000001</v>
      </c>
      <c r="N27" s="789">
        <v>921.95299999999997</v>
      </c>
      <c r="O27" s="789">
        <v>56.213000000000001</v>
      </c>
      <c r="P27" s="801">
        <v>0</v>
      </c>
      <c r="Q27" s="789">
        <v>8.0000000000000002E-3</v>
      </c>
      <c r="R27" s="789">
        <v>1E-3</v>
      </c>
      <c r="S27" s="789">
        <v>1E-3</v>
      </c>
      <c r="T27" s="801">
        <v>0</v>
      </c>
      <c r="U27" s="789">
        <v>6981.06</v>
      </c>
      <c r="V27" s="800">
        <v>0</v>
      </c>
      <c r="W27" s="798">
        <v>0</v>
      </c>
      <c r="X27" s="798">
        <v>0</v>
      </c>
      <c r="Y27" s="799">
        <v>18063.888999999999</v>
      </c>
    </row>
    <row r="28" spans="2:25" ht="13.15" customHeight="1" x14ac:dyDescent="0.2">
      <c r="B28" s="523" t="s">
        <v>686</v>
      </c>
      <c r="C28" s="524">
        <v>8158.4960000000001</v>
      </c>
      <c r="D28" s="524">
        <v>3192.2880000000005</v>
      </c>
      <c r="E28" s="524">
        <v>38852.792000000001</v>
      </c>
      <c r="F28" s="524">
        <v>8677.4069999999992</v>
      </c>
      <c r="G28" s="524">
        <v>817.98400000000004</v>
      </c>
      <c r="H28" s="524">
        <v>10394.454</v>
      </c>
      <c r="I28" s="524">
        <v>29452.947</v>
      </c>
      <c r="J28" s="524">
        <v>14551.471000000001</v>
      </c>
      <c r="K28" s="524">
        <v>6075.985999999999</v>
      </c>
      <c r="L28" s="524">
        <v>4152.7380000000003</v>
      </c>
      <c r="M28" s="524">
        <v>81565.488000000012</v>
      </c>
      <c r="N28" s="524">
        <v>34182.197</v>
      </c>
      <c r="O28" s="524">
        <v>7421.625</v>
      </c>
      <c r="P28" s="524">
        <v>4445.3850000000002</v>
      </c>
      <c r="Q28" s="524">
        <v>83358.928000000014</v>
      </c>
      <c r="R28" s="524">
        <v>3605.431</v>
      </c>
      <c r="S28" s="524">
        <v>9005.1550000000007</v>
      </c>
      <c r="T28" s="524">
        <v>1167.3500000000001</v>
      </c>
      <c r="U28" s="524">
        <v>25264.440000000002</v>
      </c>
      <c r="V28" s="524">
        <v>53.078000000000003</v>
      </c>
      <c r="W28" s="524">
        <v>0.40200000000000002</v>
      </c>
      <c r="X28" s="524">
        <v>50384.680000000008</v>
      </c>
      <c r="Y28" s="524">
        <v>424780.53700000001</v>
      </c>
    </row>
    <row r="29" spans="2:25" ht="13.15" customHeight="1" x14ac:dyDescent="0.2">
      <c r="B29" s="228" t="s">
        <v>27</v>
      </c>
      <c r="C29" s="802">
        <v>9821.7579999999998</v>
      </c>
      <c r="D29" s="802">
        <v>8485.8729999999996</v>
      </c>
      <c r="E29" s="802">
        <v>80159.794999999998</v>
      </c>
      <c r="F29" s="802">
        <v>24553.501</v>
      </c>
      <c r="G29" s="802">
        <v>2585.4580000000001</v>
      </c>
      <c r="H29" s="803">
        <v>24125.036</v>
      </c>
      <c r="I29" s="803">
        <v>49282.968999999997</v>
      </c>
      <c r="J29" s="803">
        <v>22063.647000000001</v>
      </c>
      <c r="K29" s="803">
        <v>11491.047999999999</v>
      </c>
      <c r="L29" s="803">
        <v>13075.150999999998</v>
      </c>
      <c r="M29" s="803">
        <v>106269.37400000001</v>
      </c>
      <c r="N29" s="803">
        <v>41188.574999999997</v>
      </c>
      <c r="O29" s="803">
        <v>15045.071</v>
      </c>
      <c r="P29" s="803">
        <v>7928.6419999999998</v>
      </c>
      <c r="Q29" s="803">
        <v>106290.71900000001</v>
      </c>
      <c r="R29" s="803">
        <v>4090.99</v>
      </c>
      <c r="S29" s="803">
        <v>10792.07</v>
      </c>
      <c r="T29" s="803">
        <v>2192.4850000000001</v>
      </c>
      <c r="U29" s="803">
        <v>32931.25</v>
      </c>
      <c r="V29" s="803">
        <v>63.635000000000005</v>
      </c>
      <c r="W29" s="804">
        <v>25.968999999999998</v>
      </c>
      <c r="X29" s="804">
        <v>143082.80100000001</v>
      </c>
      <c r="Y29" s="804">
        <v>715545.63199999998</v>
      </c>
    </row>
    <row r="30" spans="2:25" s="146" customFormat="1" ht="13.9" customHeight="1" x14ac:dyDescent="0.2">
      <c r="B30" s="1126" t="s">
        <v>1641</v>
      </c>
      <c r="C30" s="1125"/>
      <c r="D30" s="1125"/>
      <c r="E30" s="1125"/>
      <c r="F30" s="1125"/>
      <c r="G30" s="1125"/>
      <c r="H30" s="1125"/>
      <c r="I30" s="981"/>
      <c r="J30" s="981"/>
      <c r="K30" s="981"/>
      <c r="L30" s="981"/>
      <c r="M30" s="227"/>
      <c r="N30" s="227"/>
      <c r="O30" s="227"/>
      <c r="P30" s="227"/>
      <c r="Q30" s="227"/>
      <c r="R30" s="227"/>
      <c r="S30" s="227"/>
      <c r="T30" s="227"/>
      <c r="U30" s="227"/>
      <c r="V30" s="227"/>
      <c r="W30" s="100"/>
      <c r="X30" s="100"/>
      <c r="Y30" s="100"/>
    </row>
    <row r="31" spans="2:25" x14ac:dyDescent="0.2">
      <c r="D31" s="1"/>
      <c r="E31" s="1"/>
      <c r="F31" s="1"/>
      <c r="G31" s="1"/>
      <c r="H31" s="1"/>
      <c r="I31" s="1"/>
      <c r="J31" s="1"/>
      <c r="K31" s="1"/>
      <c r="L31" s="1"/>
      <c r="M31" s="1"/>
      <c r="N31" s="1"/>
      <c r="O31" s="1"/>
      <c r="P31" s="1"/>
      <c r="Q31" s="1"/>
      <c r="R31" s="1"/>
      <c r="S31" s="1"/>
      <c r="T31" s="1"/>
      <c r="U31" s="1"/>
      <c r="V31" s="1"/>
    </row>
    <row r="32" spans="2:25" x14ac:dyDescent="0.2">
      <c r="B32" s="1105" t="s">
        <v>1524</v>
      </c>
      <c r="C32" s="1105"/>
      <c r="D32" s="1105"/>
      <c r="E32" s="1105"/>
      <c r="F32" s="1105"/>
      <c r="G32" s="1105"/>
      <c r="H32" s="1105"/>
      <c r="I32" s="1105"/>
      <c r="J32" s="1105"/>
      <c r="K32" s="1105"/>
      <c r="L32" s="1105"/>
      <c r="M32" s="1105"/>
      <c r="N32" s="1105"/>
      <c r="O32" s="1105"/>
      <c r="P32" s="1105"/>
      <c r="Q32" s="1105"/>
      <c r="R32" s="1105"/>
      <c r="S32" s="1105"/>
      <c r="T32" s="1105"/>
      <c r="U32" s="1105"/>
      <c r="V32" s="1105"/>
      <c r="W32" s="1105"/>
      <c r="X32" s="1105"/>
      <c r="Y32" s="1105"/>
    </row>
    <row r="35" spans="2:25" ht="63.75" x14ac:dyDescent="0.2">
      <c r="B35" s="805" t="s">
        <v>672</v>
      </c>
      <c r="C35" s="225" t="s">
        <v>1350</v>
      </c>
      <c r="D35" s="225" t="s">
        <v>690</v>
      </c>
      <c r="E35" s="225" t="s">
        <v>1351</v>
      </c>
      <c r="F35" s="225" t="s">
        <v>1352</v>
      </c>
      <c r="G35" s="597" t="s">
        <v>691</v>
      </c>
      <c r="H35" s="597" t="s">
        <v>692</v>
      </c>
      <c r="I35" s="597" t="s">
        <v>693</v>
      </c>
      <c r="J35" s="597" t="s">
        <v>694</v>
      </c>
      <c r="K35" s="597" t="s">
        <v>706</v>
      </c>
      <c r="L35" s="597" t="s">
        <v>695</v>
      </c>
      <c r="M35" s="597" t="s">
        <v>696</v>
      </c>
      <c r="N35" s="597" t="s">
        <v>697</v>
      </c>
      <c r="O35" s="597" t="s">
        <v>698</v>
      </c>
      <c r="P35" s="597" t="s">
        <v>705</v>
      </c>
      <c r="Q35" s="597" t="s">
        <v>1184</v>
      </c>
      <c r="R35" s="597" t="s">
        <v>699</v>
      </c>
      <c r="S35" s="597" t="s">
        <v>700</v>
      </c>
      <c r="T35" s="597" t="s">
        <v>711</v>
      </c>
      <c r="U35" s="597" t="s">
        <v>701</v>
      </c>
      <c r="V35" s="597" t="s">
        <v>115</v>
      </c>
      <c r="W35" s="598" t="s">
        <v>703</v>
      </c>
      <c r="X35" s="597" t="s">
        <v>702</v>
      </c>
      <c r="Y35" s="597" t="s">
        <v>704</v>
      </c>
    </row>
    <row r="36" spans="2:25" x14ac:dyDescent="0.2">
      <c r="B36" s="111" t="s">
        <v>88</v>
      </c>
      <c r="C36" s="793">
        <v>0</v>
      </c>
      <c r="D36" s="793">
        <v>0</v>
      </c>
      <c r="E36" s="793">
        <v>0</v>
      </c>
      <c r="F36" s="793">
        <v>0</v>
      </c>
      <c r="G36" s="793">
        <v>0</v>
      </c>
      <c r="H36" s="793">
        <v>0</v>
      </c>
      <c r="I36" s="793">
        <v>0</v>
      </c>
      <c r="J36" s="788">
        <v>0</v>
      </c>
      <c r="K36" s="793">
        <v>0</v>
      </c>
      <c r="L36" s="793">
        <v>0</v>
      </c>
      <c r="M36" s="789">
        <v>4281.1790000000001</v>
      </c>
      <c r="N36" s="788">
        <v>0</v>
      </c>
      <c r="O36" s="793">
        <v>0</v>
      </c>
      <c r="P36" s="793">
        <v>0</v>
      </c>
      <c r="Q36" s="789">
        <v>1378.11</v>
      </c>
      <c r="R36" s="793">
        <v>7.8E-2</v>
      </c>
      <c r="S36" s="793">
        <v>0</v>
      </c>
      <c r="T36" s="793">
        <v>0</v>
      </c>
      <c r="U36" s="793">
        <v>0</v>
      </c>
      <c r="V36" s="788">
        <v>0</v>
      </c>
      <c r="W36" s="794">
        <v>0.20899999999999999</v>
      </c>
      <c r="X36" s="794">
        <v>0</v>
      </c>
      <c r="Y36" s="795">
        <v>5659.576</v>
      </c>
    </row>
    <row r="37" spans="2:25" x14ac:dyDescent="0.2">
      <c r="B37" s="112" t="s">
        <v>93</v>
      </c>
      <c r="C37" s="790">
        <v>9.3740000000000006</v>
      </c>
      <c r="D37" s="790">
        <v>0.92400000000000004</v>
      </c>
      <c r="E37" s="790">
        <v>381.97</v>
      </c>
      <c r="F37" s="790">
        <v>481.34</v>
      </c>
      <c r="G37" s="790">
        <v>221.11799999999999</v>
      </c>
      <c r="H37" s="789">
        <v>412.85300000000001</v>
      </c>
      <c r="I37" s="789">
        <v>22.931000000000001</v>
      </c>
      <c r="J37" s="789">
        <v>1783.9749999999999</v>
      </c>
      <c r="K37" s="789">
        <v>6.4059999999999997</v>
      </c>
      <c r="L37" s="789">
        <v>5.8360000000000003</v>
      </c>
      <c r="M37" s="789">
        <v>10485.911</v>
      </c>
      <c r="N37" s="789">
        <v>222.46</v>
      </c>
      <c r="O37" s="789">
        <v>94.661000000000001</v>
      </c>
      <c r="P37" s="789">
        <v>41.607999999999997</v>
      </c>
      <c r="Q37" s="789">
        <v>19712.704000000002</v>
      </c>
      <c r="R37" s="789">
        <v>4.3360000000000003</v>
      </c>
      <c r="S37" s="790">
        <v>83.024000000000001</v>
      </c>
      <c r="T37" s="789">
        <v>3.3889999999999998</v>
      </c>
      <c r="U37" s="790">
        <v>107.358</v>
      </c>
      <c r="V37" s="789">
        <v>0</v>
      </c>
      <c r="W37" s="796">
        <v>14.586</v>
      </c>
      <c r="X37" s="797">
        <v>0</v>
      </c>
      <c r="Y37" s="796">
        <v>34096.764000000003</v>
      </c>
    </row>
    <row r="38" spans="2:25" x14ac:dyDescent="0.2">
      <c r="B38" s="218" t="s">
        <v>94</v>
      </c>
      <c r="C38" s="790">
        <v>1754.605</v>
      </c>
      <c r="D38" s="790">
        <v>4873.0200000000004</v>
      </c>
      <c r="E38" s="790">
        <v>34298.151953693254</v>
      </c>
      <c r="F38" s="790">
        <v>13210.032268482219</v>
      </c>
      <c r="G38" s="790">
        <v>924.01199999999994</v>
      </c>
      <c r="H38" s="789">
        <v>12469.266</v>
      </c>
      <c r="I38" s="789">
        <v>16069.816999999999</v>
      </c>
      <c r="J38" s="789">
        <v>4743.6130000000003</v>
      </c>
      <c r="K38" s="789">
        <v>5270.0222912658492</v>
      </c>
      <c r="L38" s="789">
        <v>6614.3040000000001</v>
      </c>
      <c r="M38" s="789">
        <v>10024.444</v>
      </c>
      <c r="N38" s="789">
        <v>5346.8289999999997</v>
      </c>
      <c r="O38" s="789">
        <v>6104.896738217727</v>
      </c>
      <c r="P38" s="789">
        <v>2694.797</v>
      </c>
      <c r="Q38" s="789">
        <v>63.120000000000005</v>
      </c>
      <c r="R38" s="789">
        <v>185.25299999999999</v>
      </c>
      <c r="S38" s="789">
        <v>882.39100000000008</v>
      </c>
      <c r="T38" s="789">
        <v>937.39599999999996</v>
      </c>
      <c r="U38" s="790">
        <v>687.18900000000008</v>
      </c>
      <c r="V38" s="789">
        <v>2.2450000000000001</v>
      </c>
      <c r="W38" s="796">
        <v>94.445000000000007</v>
      </c>
      <c r="X38" s="797">
        <v>0</v>
      </c>
      <c r="Y38" s="796">
        <v>127249.84925165905</v>
      </c>
    </row>
    <row r="39" spans="2:25" x14ac:dyDescent="0.2">
      <c r="B39" s="218" t="s">
        <v>95</v>
      </c>
      <c r="C39" s="790">
        <v>624.07999999999993</v>
      </c>
      <c r="D39" s="790">
        <v>46.620000000000005</v>
      </c>
      <c r="E39" s="790">
        <v>1833.1179999999999</v>
      </c>
      <c r="F39" s="790">
        <v>119.11099999999999</v>
      </c>
      <c r="G39" s="790">
        <v>53.728999999999999</v>
      </c>
      <c r="H39" s="789">
        <v>1881.2790000000002</v>
      </c>
      <c r="I39" s="789">
        <v>3808.9269999999997</v>
      </c>
      <c r="J39" s="789">
        <v>1411.704</v>
      </c>
      <c r="K39" s="789">
        <v>1463.999</v>
      </c>
      <c r="L39" s="789">
        <v>461.62200000000001</v>
      </c>
      <c r="M39" s="789">
        <v>230.72300000000001</v>
      </c>
      <c r="N39" s="789">
        <v>460.33799999999997</v>
      </c>
      <c r="O39" s="789">
        <v>1657.9</v>
      </c>
      <c r="P39" s="789">
        <v>661.58199999999999</v>
      </c>
      <c r="Q39" s="789">
        <v>0</v>
      </c>
      <c r="R39" s="789">
        <v>223.732</v>
      </c>
      <c r="S39" s="789">
        <v>660.48699999999997</v>
      </c>
      <c r="T39" s="790">
        <v>299.97800000000001</v>
      </c>
      <c r="U39" s="789">
        <v>5509.5119999999988</v>
      </c>
      <c r="V39" s="789">
        <v>8.6120000000000001</v>
      </c>
      <c r="W39" s="797">
        <v>0</v>
      </c>
      <c r="X39" s="796">
        <v>93982.8</v>
      </c>
      <c r="Y39" s="796">
        <v>115399.853</v>
      </c>
    </row>
    <row r="40" spans="2:25" x14ac:dyDescent="0.2">
      <c r="B40" s="441" t="s">
        <v>105</v>
      </c>
      <c r="C40" s="793">
        <v>0.437</v>
      </c>
      <c r="D40" s="793">
        <v>0</v>
      </c>
      <c r="E40" s="793">
        <v>68.337999999999994</v>
      </c>
      <c r="F40" s="793">
        <v>45.618000000000002</v>
      </c>
      <c r="G40" s="793">
        <v>2.8460000000000001</v>
      </c>
      <c r="H40" s="793">
        <v>309.41500000000002</v>
      </c>
      <c r="I40" s="788">
        <v>0</v>
      </c>
      <c r="J40" s="788">
        <v>0</v>
      </c>
      <c r="K40" s="788">
        <v>0</v>
      </c>
      <c r="L40" s="789">
        <v>3548.136</v>
      </c>
      <c r="M40" s="789">
        <v>2974.1219999999998</v>
      </c>
      <c r="N40" s="788">
        <v>279.05799999999999</v>
      </c>
      <c r="O40" s="793">
        <v>7.1219999999999999</v>
      </c>
      <c r="P40" s="793">
        <v>-83.897999999999996</v>
      </c>
      <c r="Q40" s="788">
        <v>27.696999999999999</v>
      </c>
      <c r="R40" s="788">
        <v>0</v>
      </c>
      <c r="S40" s="793">
        <v>0</v>
      </c>
      <c r="T40" s="793">
        <v>5.4180000000000001</v>
      </c>
      <c r="U40" s="793">
        <v>613.69100000000003</v>
      </c>
      <c r="V40" s="788">
        <v>0</v>
      </c>
      <c r="W40" s="798">
        <v>0</v>
      </c>
      <c r="X40" s="798">
        <v>0</v>
      </c>
      <c r="Y40" s="799">
        <v>7798</v>
      </c>
    </row>
    <row r="41" spans="2:25" x14ac:dyDescent="0.2">
      <c r="B41" s="523" t="s">
        <v>687</v>
      </c>
      <c r="C41" s="524">
        <v>2388.4960000000001</v>
      </c>
      <c r="D41" s="524">
        <v>4920.5640000000003</v>
      </c>
      <c r="E41" s="524">
        <v>36581.57795369326</v>
      </c>
      <c r="F41" s="524">
        <v>13856.10126848222</v>
      </c>
      <c r="G41" s="524">
        <v>1201.7049999999999</v>
      </c>
      <c r="H41" s="524">
        <v>15072.813</v>
      </c>
      <c r="I41" s="524">
        <v>19901.674999999999</v>
      </c>
      <c r="J41" s="524">
        <v>7939.2919999999995</v>
      </c>
      <c r="K41" s="524">
        <v>6740.4272912658489</v>
      </c>
      <c r="L41" s="524">
        <v>10629.898000000001</v>
      </c>
      <c r="M41" s="524">
        <v>27996.379000000001</v>
      </c>
      <c r="N41" s="524">
        <v>6308.6849999999995</v>
      </c>
      <c r="O41" s="524">
        <v>7864.579738217727</v>
      </c>
      <c r="P41" s="524">
        <v>3314.0889999999999</v>
      </c>
      <c r="Q41" s="524">
        <v>21181.631000000001</v>
      </c>
      <c r="R41" s="524">
        <v>413.399</v>
      </c>
      <c r="S41" s="524">
        <v>1625.902</v>
      </c>
      <c r="T41" s="524">
        <v>1246.1809999999998</v>
      </c>
      <c r="U41" s="524">
        <v>6917.7499999999991</v>
      </c>
      <c r="V41" s="524">
        <v>10.856999999999999</v>
      </c>
      <c r="W41" s="524">
        <v>109.24000000000001</v>
      </c>
      <c r="X41" s="524">
        <v>93982.8</v>
      </c>
      <c r="Y41" s="524">
        <v>290204.04225165909</v>
      </c>
    </row>
    <row r="42" spans="2:25" x14ac:dyDescent="0.2">
      <c r="B42" s="111" t="s">
        <v>88</v>
      </c>
      <c r="C42" s="788">
        <v>4.0000000000000001E-3</v>
      </c>
      <c r="D42" s="788">
        <v>0</v>
      </c>
      <c r="E42" s="788">
        <v>1.113</v>
      </c>
      <c r="F42" s="788">
        <v>7.8479999999999999</v>
      </c>
      <c r="G42" s="788">
        <v>17.646999999999998</v>
      </c>
      <c r="H42" s="788">
        <v>0</v>
      </c>
      <c r="I42" s="788">
        <v>1.2769999999999999</v>
      </c>
      <c r="J42" s="788">
        <v>0</v>
      </c>
      <c r="K42" s="789">
        <v>0</v>
      </c>
      <c r="L42" s="789">
        <v>0</v>
      </c>
      <c r="M42" s="789">
        <v>40793.212</v>
      </c>
      <c r="N42" s="788">
        <v>0</v>
      </c>
      <c r="O42" s="789">
        <v>3.2000000000000001E-2</v>
      </c>
      <c r="P42" s="788">
        <v>0</v>
      </c>
      <c r="Q42" s="789">
        <v>74648.343999999997</v>
      </c>
      <c r="R42" s="788">
        <v>6.9000000000000006E-2</v>
      </c>
      <c r="S42" s="789">
        <v>0.78900000000000003</v>
      </c>
      <c r="T42" s="789">
        <v>0</v>
      </c>
      <c r="U42" s="795">
        <v>1075.7670000000001</v>
      </c>
      <c r="V42" s="788">
        <v>0</v>
      </c>
      <c r="W42" s="794">
        <v>0.114</v>
      </c>
      <c r="X42" s="794">
        <v>0</v>
      </c>
      <c r="Y42" s="795">
        <v>116546.216</v>
      </c>
    </row>
    <row r="43" spans="2:25" x14ac:dyDescent="0.2">
      <c r="B43" s="112" t="s">
        <v>89</v>
      </c>
      <c r="C43" s="789">
        <v>3.9E-2</v>
      </c>
      <c r="D43" s="789">
        <v>2.3E-2</v>
      </c>
      <c r="E43" s="789">
        <v>50.34</v>
      </c>
      <c r="F43" s="789">
        <v>33.497</v>
      </c>
      <c r="G43" s="789">
        <v>64.641000000000005</v>
      </c>
      <c r="H43" s="789">
        <v>48.515000000000001</v>
      </c>
      <c r="I43" s="789">
        <v>7.16</v>
      </c>
      <c r="J43" s="789">
        <v>266.48500000000001</v>
      </c>
      <c r="K43" s="789">
        <v>0.02</v>
      </c>
      <c r="L43" s="789">
        <v>6.6000000000000003E-2</v>
      </c>
      <c r="M43" s="789">
        <v>113.85899999999999</v>
      </c>
      <c r="N43" s="789">
        <v>47.533999999999999</v>
      </c>
      <c r="O43" s="789">
        <v>30.388000000000002</v>
      </c>
      <c r="P43" s="789">
        <v>1.4330000000000001</v>
      </c>
      <c r="Q43" s="789">
        <v>7462.5119999999997</v>
      </c>
      <c r="R43" s="789">
        <v>594.99900000000002</v>
      </c>
      <c r="S43" s="789">
        <v>1296.691</v>
      </c>
      <c r="T43" s="789">
        <v>16.914999999999999</v>
      </c>
      <c r="U43" s="795">
        <v>65.099000000000004</v>
      </c>
      <c r="V43" s="789">
        <v>0</v>
      </c>
      <c r="W43" s="797">
        <v>2E-3</v>
      </c>
      <c r="X43" s="797">
        <v>0</v>
      </c>
      <c r="Y43" s="796">
        <v>10100.218000000001</v>
      </c>
    </row>
    <row r="44" spans="2:25" x14ac:dyDescent="0.2">
      <c r="B44" s="112" t="s">
        <v>90</v>
      </c>
      <c r="C44" s="789">
        <v>1.099</v>
      </c>
      <c r="D44" s="789">
        <v>64.888999999999996</v>
      </c>
      <c r="E44" s="789">
        <v>309.95800000000003</v>
      </c>
      <c r="F44" s="789">
        <v>148.24299999999999</v>
      </c>
      <c r="G44" s="789">
        <v>50.679000000000002</v>
      </c>
      <c r="H44" s="789">
        <v>5.7000000000000002E-2</v>
      </c>
      <c r="I44" s="789">
        <v>2.4649999999999999</v>
      </c>
      <c r="J44" s="789">
        <v>12.656000000000001</v>
      </c>
      <c r="K44" s="789">
        <v>0.214</v>
      </c>
      <c r="L44" s="789">
        <v>0</v>
      </c>
      <c r="M44" s="789">
        <v>0</v>
      </c>
      <c r="N44" s="789">
        <v>1.1359999999999999</v>
      </c>
      <c r="O44" s="789">
        <v>7.306</v>
      </c>
      <c r="P44" s="789">
        <v>0.38700000000000001</v>
      </c>
      <c r="Q44" s="789">
        <v>895.29</v>
      </c>
      <c r="R44" s="789">
        <v>22.071000000000002</v>
      </c>
      <c r="S44" s="789">
        <v>0.53800000000000003</v>
      </c>
      <c r="T44" s="789">
        <v>0.19600000000000001</v>
      </c>
      <c r="U44" s="795">
        <v>29.952999999999999</v>
      </c>
      <c r="V44" s="789">
        <v>0</v>
      </c>
      <c r="W44" s="797">
        <v>0</v>
      </c>
      <c r="X44" s="797">
        <v>0</v>
      </c>
      <c r="Y44" s="796">
        <v>1547.1369999999999</v>
      </c>
    </row>
    <row r="45" spans="2:25" x14ac:dyDescent="0.2">
      <c r="B45" s="440" t="s">
        <v>91</v>
      </c>
      <c r="C45" s="789">
        <v>0</v>
      </c>
      <c r="D45" s="789">
        <v>0</v>
      </c>
      <c r="E45" s="789">
        <v>0</v>
      </c>
      <c r="F45" s="789">
        <v>0</v>
      </c>
      <c r="G45" s="789">
        <v>0</v>
      </c>
      <c r="H45" s="789">
        <v>0</v>
      </c>
      <c r="I45" s="789">
        <v>0</v>
      </c>
      <c r="J45" s="789">
        <v>0</v>
      </c>
      <c r="K45" s="790">
        <v>0</v>
      </c>
      <c r="L45" s="790">
        <v>0</v>
      </c>
      <c r="M45" s="789">
        <v>44.161999999999999</v>
      </c>
      <c r="N45" s="789">
        <v>0</v>
      </c>
      <c r="O45" s="790">
        <v>0</v>
      </c>
      <c r="P45" s="790">
        <v>0</v>
      </c>
      <c r="Q45" s="789">
        <v>48.484000000000002</v>
      </c>
      <c r="R45" s="790">
        <v>0</v>
      </c>
      <c r="S45" s="789">
        <v>0</v>
      </c>
      <c r="T45" s="789">
        <v>0</v>
      </c>
      <c r="U45" s="795">
        <v>0</v>
      </c>
      <c r="V45" s="789">
        <v>0</v>
      </c>
      <c r="W45" s="797">
        <v>0</v>
      </c>
      <c r="X45" s="797">
        <v>0</v>
      </c>
      <c r="Y45" s="796">
        <v>92.646000000000001</v>
      </c>
    </row>
    <row r="46" spans="2:25" x14ac:dyDescent="0.2">
      <c r="B46" s="112" t="s">
        <v>92</v>
      </c>
      <c r="C46" s="790">
        <v>0</v>
      </c>
      <c r="D46" s="790">
        <v>0</v>
      </c>
      <c r="E46" s="790">
        <v>0</v>
      </c>
      <c r="F46" s="790">
        <v>0</v>
      </c>
      <c r="G46" s="790">
        <v>0</v>
      </c>
      <c r="H46" s="790">
        <v>0</v>
      </c>
      <c r="I46" s="790">
        <v>0</v>
      </c>
      <c r="J46" s="790">
        <v>0</v>
      </c>
      <c r="K46" s="790">
        <v>0</v>
      </c>
      <c r="L46" s="790">
        <v>0</v>
      </c>
      <c r="M46" s="789">
        <v>0</v>
      </c>
      <c r="N46" s="790">
        <v>0</v>
      </c>
      <c r="O46" s="790">
        <v>0</v>
      </c>
      <c r="P46" s="790">
        <v>0</v>
      </c>
      <c r="Q46" s="789">
        <v>0</v>
      </c>
      <c r="R46" s="790">
        <v>0</v>
      </c>
      <c r="S46" s="789">
        <v>1.2999999999999999E-2</v>
      </c>
      <c r="T46" s="789">
        <v>0</v>
      </c>
      <c r="U46" s="795">
        <v>6.7000000000000004E-2</v>
      </c>
      <c r="V46" s="789">
        <v>0</v>
      </c>
      <c r="W46" s="796">
        <v>1.2490000000000001</v>
      </c>
      <c r="X46" s="797">
        <v>0</v>
      </c>
      <c r="Y46" s="796">
        <v>1.329</v>
      </c>
    </row>
    <row r="47" spans="2:25" x14ac:dyDescent="0.2">
      <c r="B47" s="112" t="s">
        <v>93</v>
      </c>
      <c r="C47" s="789">
        <v>8.6059999999999999</v>
      </c>
      <c r="D47" s="789">
        <v>0</v>
      </c>
      <c r="E47" s="789">
        <v>5.8620000000000001</v>
      </c>
      <c r="F47" s="789">
        <v>7.2439999999999998</v>
      </c>
      <c r="G47" s="789">
        <v>0</v>
      </c>
      <c r="H47" s="789">
        <v>12.865</v>
      </c>
      <c r="I47" s="789">
        <v>30.616</v>
      </c>
      <c r="J47" s="789">
        <v>0.28999999999999998</v>
      </c>
      <c r="K47" s="789">
        <v>0</v>
      </c>
      <c r="L47" s="789">
        <v>20.677</v>
      </c>
      <c r="M47" s="789">
        <v>12077.86</v>
      </c>
      <c r="N47" s="789">
        <v>254.17599999999999</v>
      </c>
      <c r="O47" s="789">
        <v>163.31200000000001</v>
      </c>
      <c r="P47" s="789">
        <v>14.616</v>
      </c>
      <c r="Q47" s="789">
        <v>1601.0730000000001</v>
      </c>
      <c r="R47" s="789">
        <v>2.7160000000000002</v>
      </c>
      <c r="S47" s="789">
        <v>47.588000000000001</v>
      </c>
      <c r="T47" s="789">
        <v>0</v>
      </c>
      <c r="U47" s="795">
        <v>783.53599999999994</v>
      </c>
      <c r="V47" s="789">
        <v>0</v>
      </c>
      <c r="W47" s="797">
        <v>0</v>
      </c>
      <c r="X47" s="797">
        <v>0</v>
      </c>
      <c r="Y47" s="796">
        <v>15031.037</v>
      </c>
    </row>
    <row r="48" spans="2:25" x14ac:dyDescent="0.2">
      <c r="B48" s="218" t="s">
        <v>94</v>
      </c>
      <c r="C48" s="789">
        <v>1558.4580000000001</v>
      </c>
      <c r="D48" s="789">
        <v>5763.5919999999996</v>
      </c>
      <c r="E48" s="789">
        <v>31176.264999999999</v>
      </c>
      <c r="F48" s="789">
        <v>7951.4210000000003</v>
      </c>
      <c r="G48" s="789">
        <v>698.13</v>
      </c>
      <c r="H48" s="789">
        <v>4071.047</v>
      </c>
      <c r="I48" s="789">
        <v>15416.888999999999</v>
      </c>
      <c r="J48" s="789">
        <v>7559.0389999999998</v>
      </c>
      <c r="K48" s="789">
        <v>3248.1030000000001</v>
      </c>
      <c r="L48" s="789">
        <v>3269.308</v>
      </c>
      <c r="M48" s="789">
        <v>7037.3050000000003</v>
      </c>
      <c r="N48" s="789">
        <v>10497.326999999999</v>
      </c>
      <c r="O48" s="789">
        <v>3140.85</v>
      </c>
      <c r="P48" s="789">
        <v>2144.2820000000002</v>
      </c>
      <c r="Q48" s="789">
        <v>6937.7730000000001</v>
      </c>
      <c r="R48" s="789">
        <v>852.71100000000001</v>
      </c>
      <c r="S48" s="789">
        <v>4829.1869999999999</v>
      </c>
      <c r="T48" s="789">
        <v>700.53899999999999</v>
      </c>
      <c r="U48" s="795">
        <v>8204.7520000000004</v>
      </c>
      <c r="V48" s="789">
        <v>36.677</v>
      </c>
      <c r="W48" s="797">
        <v>0.152</v>
      </c>
      <c r="X48" s="797">
        <v>0</v>
      </c>
      <c r="Y48" s="796">
        <v>125093.807</v>
      </c>
    </row>
    <row r="49" spans="2:25" x14ac:dyDescent="0.2">
      <c r="B49" s="218" t="s">
        <v>95</v>
      </c>
      <c r="C49" s="789">
        <v>1523.2059999999999</v>
      </c>
      <c r="D49" s="789">
        <v>443.98700000000002</v>
      </c>
      <c r="E49" s="789">
        <v>5337.9570000000003</v>
      </c>
      <c r="F49" s="789">
        <v>328.27699999999999</v>
      </c>
      <c r="G49" s="789">
        <v>76.275000000000006</v>
      </c>
      <c r="H49" s="789">
        <v>2882.8150000000001</v>
      </c>
      <c r="I49" s="789">
        <v>11815.376</v>
      </c>
      <c r="J49" s="789">
        <v>2158.75</v>
      </c>
      <c r="K49" s="789">
        <v>1228.81</v>
      </c>
      <c r="L49" s="789">
        <v>539.88</v>
      </c>
      <c r="M49" s="789">
        <v>1343.905</v>
      </c>
      <c r="N49" s="789">
        <v>1371.711</v>
      </c>
      <c r="O49" s="789">
        <v>2858.27</v>
      </c>
      <c r="P49" s="789">
        <v>659.77800000000002</v>
      </c>
      <c r="Q49" s="789">
        <v>0</v>
      </c>
      <c r="R49" s="789">
        <v>633.81600000000003</v>
      </c>
      <c r="S49" s="789">
        <v>1919.202</v>
      </c>
      <c r="T49" s="789">
        <v>380.774</v>
      </c>
      <c r="U49" s="795">
        <v>5108.2060000000001</v>
      </c>
      <c r="V49" s="789">
        <v>13.625999999999999</v>
      </c>
      <c r="W49" s="797">
        <v>0</v>
      </c>
      <c r="X49" s="796">
        <v>50838.853999999999</v>
      </c>
      <c r="Y49" s="796">
        <v>91463.475000000006</v>
      </c>
    </row>
    <row r="50" spans="2:25" x14ac:dyDescent="0.2">
      <c r="B50" s="218" t="s">
        <v>96</v>
      </c>
      <c r="C50" s="789">
        <v>508.726</v>
      </c>
      <c r="D50" s="789">
        <v>548.02499999999998</v>
      </c>
      <c r="E50" s="789">
        <v>2378.06</v>
      </c>
      <c r="F50" s="789">
        <v>1054.4469999999999</v>
      </c>
      <c r="G50" s="789">
        <v>26.878</v>
      </c>
      <c r="H50" s="789">
        <v>1552.75</v>
      </c>
      <c r="I50" s="789">
        <v>3871.3589999999999</v>
      </c>
      <c r="J50" s="789">
        <v>928.77800000000002</v>
      </c>
      <c r="K50" s="789">
        <v>1395.7470000000001</v>
      </c>
      <c r="L50" s="789">
        <v>382.072</v>
      </c>
      <c r="M50" s="789">
        <v>2372.4369999999999</v>
      </c>
      <c r="N50" s="789">
        <v>18644.351999999999</v>
      </c>
      <c r="O50" s="789">
        <v>2153.692</v>
      </c>
      <c r="P50" s="789">
        <v>269.39</v>
      </c>
      <c r="Q50" s="789">
        <v>0</v>
      </c>
      <c r="R50" s="789">
        <v>779.31</v>
      </c>
      <c r="S50" s="789">
        <v>1696.2719999999999</v>
      </c>
      <c r="T50" s="789">
        <v>210.37299999999999</v>
      </c>
      <c r="U50" s="789">
        <v>3663.9720000000002</v>
      </c>
      <c r="V50" s="789">
        <v>2.976</v>
      </c>
      <c r="W50" s="797">
        <v>0</v>
      </c>
      <c r="X50" s="796">
        <v>7105.0129999999999</v>
      </c>
      <c r="Y50" s="796">
        <v>49544.629000000001</v>
      </c>
    </row>
    <row r="51" spans="2:25" x14ac:dyDescent="0.2">
      <c r="B51" s="218" t="s">
        <v>97</v>
      </c>
      <c r="C51" s="789">
        <v>78.733999999999995</v>
      </c>
      <c r="D51" s="789">
        <v>141.267</v>
      </c>
      <c r="E51" s="789">
        <v>248.679</v>
      </c>
      <c r="F51" s="789">
        <v>41.987000000000002</v>
      </c>
      <c r="G51" s="789">
        <v>15.708</v>
      </c>
      <c r="H51" s="789">
        <v>448.01900000000001</v>
      </c>
      <c r="I51" s="789">
        <v>347.37099999999998</v>
      </c>
      <c r="J51" s="789">
        <v>135.24299999999999</v>
      </c>
      <c r="K51" s="789">
        <v>122.53</v>
      </c>
      <c r="L51" s="789">
        <v>19.829999999999998</v>
      </c>
      <c r="M51" s="789">
        <v>11.125999999999999</v>
      </c>
      <c r="N51" s="789">
        <v>250.09100000000001</v>
      </c>
      <c r="O51" s="789">
        <v>273.85300000000001</v>
      </c>
      <c r="P51" s="789">
        <v>37.561999999999998</v>
      </c>
      <c r="Q51" s="789">
        <v>13.903</v>
      </c>
      <c r="R51" s="789">
        <v>18.061</v>
      </c>
      <c r="S51" s="789">
        <v>51.460999999999999</v>
      </c>
      <c r="T51" s="789">
        <v>31.504000000000001</v>
      </c>
      <c r="U51" s="789">
        <v>1324.3510000000001</v>
      </c>
      <c r="V51" s="789">
        <v>0.48799999999999999</v>
      </c>
      <c r="W51" s="797">
        <v>0.27200000000000002</v>
      </c>
      <c r="X51" s="796">
        <v>1495.2429999999999</v>
      </c>
      <c r="Y51" s="796">
        <v>5107.2830000000004</v>
      </c>
    </row>
    <row r="52" spans="2:25" x14ac:dyDescent="0.2">
      <c r="B52" s="112" t="s">
        <v>98</v>
      </c>
      <c r="C52" s="789">
        <v>0.57299999999999995</v>
      </c>
      <c r="D52" s="789">
        <v>0.109</v>
      </c>
      <c r="E52" s="789">
        <v>1.7310000000000001</v>
      </c>
      <c r="F52" s="789">
        <v>1E-3</v>
      </c>
      <c r="G52" s="789">
        <v>0.111</v>
      </c>
      <c r="H52" s="789">
        <v>2158.145</v>
      </c>
      <c r="I52" s="789">
        <v>8.6140000000000008</v>
      </c>
      <c r="J52" s="789">
        <v>1.573</v>
      </c>
      <c r="K52" s="789">
        <v>2.145</v>
      </c>
      <c r="L52" s="789">
        <v>0.21299999999999999</v>
      </c>
      <c r="M52" s="789">
        <v>165.76300000000001</v>
      </c>
      <c r="N52" s="789">
        <v>87.513999999999996</v>
      </c>
      <c r="O52" s="789">
        <v>3.5859999999999999</v>
      </c>
      <c r="P52" s="789">
        <v>5.87</v>
      </c>
      <c r="Q52" s="790">
        <v>0.24</v>
      </c>
      <c r="R52" s="789">
        <v>0.27500000000000002</v>
      </c>
      <c r="S52" s="789">
        <v>1.2929999999999999</v>
      </c>
      <c r="T52" s="789">
        <v>0.16500000000000001</v>
      </c>
      <c r="U52" s="789">
        <v>4.859</v>
      </c>
      <c r="V52" s="789">
        <v>0</v>
      </c>
      <c r="W52" s="797">
        <v>0</v>
      </c>
      <c r="X52" s="796">
        <v>46.558999999999997</v>
      </c>
      <c r="Y52" s="796">
        <v>2489.3389999999999</v>
      </c>
    </row>
    <row r="53" spans="2:25" x14ac:dyDescent="0.2">
      <c r="B53" s="440" t="s">
        <v>99</v>
      </c>
      <c r="C53" s="790">
        <v>0</v>
      </c>
      <c r="D53" s="790">
        <v>0</v>
      </c>
      <c r="E53" s="790">
        <v>0</v>
      </c>
      <c r="F53" s="790">
        <v>0</v>
      </c>
      <c r="G53" s="790">
        <v>0</v>
      </c>
      <c r="H53" s="790">
        <v>0</v>
      </c>
      <c r="I53" s="790">
        <v>0</v>
      </c>
      <c r="J53" s="790">
        <v>0</v>
      </c>
      <c r="K53" s="790">
        <v>0</v>
      </c>
      <c r="L53" s="790">
        <v>0</v>
      </c>
      <c r="M53" s="790">
        <v>0</v>
      </c>
      <c r="N53" s="790">
        <v>0</v>
      </c>
      <c r="O53" s="790">
        <v>0</v>
      </c>
      <c r="P53" s="790">
        <v>0</v>
      </c>
      <c r="Q53" s="790">
        <v>0</v>
      </c>
      <c r="R53" s="790">
        <v>0</v>
      </c>
      <c r="S53" s="790">
        <v>0</v>
      </c>
      <c r="T53" s="790">
        <v>0</v>
      </c>
      <c r="U53" s="790">
        <v>0</v>
      </c>
      <c r="V53" s="790">
        <v>0</v>
      </c>
      <c r="W53" s="790">
        <v>0</v>
      </c>
      <c r="X53" s="790">
        <v>0</v>
      </c>
      <c r="Y53" s="790">
        <v>0</v>
      </c>
    </row>
    <row r="54" spans="2:25" ht="25.5" x14ac:dyDescent="0.2">
      <c r="B54" s="440" t="s">
        <v>100</v>
      </c>
      <c r="C54" s="789">
        <v>0</v>
      </c>
      <c r="D54" s="789">
        <v>0</v>
      </c>
      <c r="E54" s="789">
        <v>0</v>
      </c>
      <c r="F54" s="789">
        <v>0</v>
      </c>
      <c r="G54" s="789">
        <v>0</v>
      </c>
      <c r="H54" s="789">
        <v>0</v>
      </c>
      <c r="I54" s="789">
        <v>0</v>
      </c>
      <c r="J54" s="789">
        <v>0</v>
      </c>
      <c r="K54" s="790">
        <v>0</v>
      </c>
      <c r="L54" s="790">
        <v>0</v>
      </c>
      <c r="M54" s="789">
        <v>24.696000000000002</v>
      </c>
      <c r="N54" s="790">
        <v>0</v>
      </c>
      <c r="O54" s="790">
        <v>0</v>
      </c>
      <c r="P54" s="790">
        <v>0</v>
      </c>
      <c r="Q54" s="790">
        <v>0</v>
      </c>
      <c r="R54" s="789">
        <v>0</v>
      </c>
      <c r="S54" s="789">
        <v>0</v>
      </c>
      <c r="T54" s="790">
        <v>0</v>
      </c>
      <c r="U54" s="790">
        <v>0</v>
      </c>
      <c r="V54" s="789">
        <v>0</v>
      </c>
      <c r="W54" s="797">
        <v>0</v>
      </c>
      <c r="X54" s="797">
        <v>0</v>
      </c>
      <c r="Y54" s="796">
        <v>24.696000000000002</v>
      </c>
    </row>
    <row r="55" spans="2:25" x14ac:dyDescent="0.2">
      <c r="B55" s="112" t="s">
        <v>101</v>
      </c>
      <c r="C55" s="789">
        <v>0</v>
      </c>
      <c r="D55" s="789">
        <v>0</v>
      </c>
      <c r="E55" s="789">
        <v>0</v>
      </c>
      <c r="F55" s="789">
        <v>0</v>
      </c>
      <c r="G55" s="789">
        <v>0</v>
      </c>
      <c r="H55" s="789">
        <v>0</v>
      </c>
      <c r="I55" s="789">
        <v>0</v>
      </c>
      <c r="J55" s="789">
        <v>0</v>
      </c>
      <c r="K55" s="790">
        <v>0</v>
      </c>
      <c r="L55" s="790">
        <v>0</v>
      </c>
      <c r="M55" s="789">
        <v>33.94</v>
      </c>
      <c r="N55" s="790">
        <v>0</v>
      </c>
      <c r="O55" s="790">
        <v>0</v>
      </c>
      <c r="P55" s="790">
        <v>0.29899999999999999</v>
      </c>
      <c r="Q55" s="790">
        <v>0</v>
      </c>
      <c r="R55" s="789">
        <v>0</v>
      </c>
      <c r="S55" s="789">
        <v>0</v>
      </c>
      <c r="T55" s="790">
        <v>0</v>
      </c>
      <c r="U55" s="790">
        <v>0</v>
      </c>
      <c r="V55" s="789">
        <v>0</v>
      </c>
      <c r="W55" s="797">
        <v>0</v>
      </c>
      <c r="X55" s="797">
        <v>0</v>
      </c>
      <c r="Y55" s="796">
        <v>34.238999999999997</v>
      </c>
    </row>
    <row r="56" spans="2:25" x14ac:dyDescent="0.2">
      <c r="B56" s="440" t="s">
        <v>114</v>
      </c>
      <c r="C56" s="790">
        <v>0</v>
      </c>
      <c r="D56" s="790">
        <v>0</v>
      </c>
      <c r="E56" s="790">
        <v>0</v>
      </c>
      <c r="F56" s="790">
        <v>0</v>
      </c>
      <c r="G56" s="790">
        <v>0</v>
      </c>
      <c r="H56" s="790">
        <v>0</v>
      </c>
      <c r="I56" s="790">
        <v>0</v>
      </c>
      <c r="J56" s="790">
        <v>0</v>
      </c>
      <c r="K56" s="790">
        <v>0</v>
      </c>
      <c r="L56" s="790">
        <v>0</v>
      </c>
      <c r="M56" s="790">
        <v>0</v>
      </c>
      <c r="N56" s="790">
        <v>0</v>
      </c>
      <c r="O56" s="790">
        <v>0</v>
      </c>
      <c r="P56" s="790">
        <v>0</v>
      </c>
      <c r="Q56" s="790">
        <v>0</v>
      </c>
      <c r="R56" s="790">
        <v>0</v>
      </c>
      <c r="S56" s="790">
        <v>0</v>
      </c>
      <c r="T56" s="790">
        <v>0</v>
      </c>
      <c r="U56" s="790">
        <v>0</v>
      </c>
      <c r="V56" s="790">
        <v>0</v>
      </c>
      <c r="W56" s="790">
        <v>0</v>
      </c>
      <c r="X56" s="790">
        <v>0</v>
      </c>
      <c r="Y56" s="790">
        <v>0</v>
      </c>
    </row>
    <row r="57" spans="2:25" x14ac:dyDescent="0.2">
      <c r="B57" s="226" t="s">
        <v>102</v>
      </c>
      <c r="C57" s="800">
        <v>0.63300000000000001</v>
      </c>
      <c r="D57" s="800">
        <v>8.1000000000000003E-2</v>
      </c>
      <c r="E57" s="800">
        <v>10.505000000000001</v>
      </c>
      <c r="F57" s="800">
        <v>0</v>
      </c>
      <c r="G57" s="800">
        <v>0.17499999999999999</v>
      </c>
      <c r="H57" s="800">
        <v>1.3839999999999999</v>
      </c>
      <c r="I57" s="800">
        <v>10.289</v>
      </c>
      <c r="J57" s="800">
        <v>5.8609999999999998</v>
      </c>
      <c r="K57" s="800">
        <v>5.3999999999999999E-2</v>
      </c>
      <c r="L57" s="789">
        <v>0.309</v>
      </c>
      <c r="M57" s="789">
        <v>14522.346</v>
      </c>
      <c r="N57" s="789">
        <v>1.3560000000000001</v>
      </c>
      <c r="O57" s="789">
        <v>0.35</v>
      </c>
      <c r="P57" s="801">
        <v>3.254</v>
      </c>
      <c r="Q57" s="789">
        <v>7.8E-2</v>
      </c>
      <c r="R57" s="789">
        <v>0.153</v>
      </c>
      <c r="S57" s="789">
        <v>0.375</v>
      </c>
      <c r="T57" s="801">
        <v>0</v>
      </c>
      <c r="U57" s="789">
        <v>6608.6809999999996</v>
      </c>
      <c r="V57" s="800">
        <v>0</v>
      </c>
      <c r="W57" s="798">
        <v>0</v>
      </c>
      <c r="X57" s="798">
        <v>0</v>
      </c>
      <c r="Y57" s="799">
        <v>21165.883999999998</v>
      </c>
    </row>
    <row r="58" spans="2:25" x14ac:dyDescent="0.2">
      <c r="B58" s="523" t="s">
        <v>686</v>
      </c>
      <c r="C58" s="524">
        <v>3680.078</v>
      </c>
      <c r="D58" s="524">
        <v>6961.973</v>
      </c>
      <c r="E58" s="524">
        <v>39520.469999999994</v>
      </c>
      <c r="F58" s="524">
        <v>9572.9650000000001</v>
      </c>
      <c r="G58" s="524">
        <v>950.24399999999991</v>
      </c>
      <c r="H58" s="524">
        <v>11175.597000000002</v>
      </c>
      <c r="I58" s="524">
        <v>31511.416000000001</v>
      </c>
      <c r="J58" s="524">
        <v>11068.675000000001</v>
      </c>
      <c r="K58" s="524">
        <v>5997.6230000000005</v>
      </c>
      <c r="L58" s="524">
        <v>4232.3549999999996</v>
      </c>
      <c r="M58" s="524">
        <v>78540.61099999999</v>
      </c>
      <c r="N58" s="524">
        <v>31155.196999999996</v>
      </c>
      <c r="O58" s="524">
        <v>8631.6389999999974</v>
      </c>
      <c r="P58" s="524">
        <v>3136.8709999999996</v>
      </c>
      <c r="Q58" s="524">
        <v>91607.697</v>
      </c>
      <c r="R58" s="524">
        <v>2904.181</v>
      </c>
      <c r="S58" s="524">
        <v>9843.4089999999978</v>
      </c>
      <c r="T58" s="524">
        <v>1340.4659999999999</v>
      </c>
      <c r="U58" s="524">
        <v>26869.243000000002</v>
      </c>
      <c r="V58" s="524">
        <v>53.766999999999996</v>
      </c>
      <c r="W58" s="524">
        <v>1.7890000000000001</v>
      </c>
      <c r="X58" s="524">
        <v>59485.669000000002</v>
      </c>
      <c r="Y58" s="524">
        <v>438241.935</v>
      </c>
    </row>
    <row r="59" spans="2:25" x14ac:dyDescent="0.2">
      <c r="B59" s="228" t="s">
        <v>27</v>
      </c>
      <c r="C59" s="802">
        <v>6068.5740000000005</v>
      </c>
      <c r="D59" s="802">
        <v>11882.537</v>
      </c>
      <c r="E59" s="802">
        <v>76102.047953693254</v>
      </c>
      <c r="F59" s="802">
        <v>23429.06626848222</v>
      </c>
      <c r="G59" s="802">
        <v>2151.9489999999996</v>
      </c>
      <c r="H59" s="803">
        <v>26248.410000000003</v>
      </c>
      <c r="I59" s="803">
        <v>51413.091</v>
      </c>
      <c r="J59" s="803">
        <v>19007.967000000001</v>
      </c>
      <c r="K59" s="803">
        <v>12738.050291265849</v>
      </c>
      <c r="L59" s="803">
        <v>14862.253000000001</v>
      </c>
      <c r="M59" s="803">
        <v>106536.98999999999</v>
      </c>
      <c r="N59" s="803">
        <v>37463.881999999998</v>
      </c>
      <c r="O59" s="803">
        <v>16496.218738217725</v>
      </c>
      <c r="P59" s="803">
        <v>6450.9599999999991</v>
      </c>
      <c r="Q59" s="803">
        <v>112789.32800000001</v>
      </c>
      <c r="R59" s="803">
        <v>3317.58</v>
      </c>
      <c r="S59" s="803">
        <v>11469.310999999998</v>
      </c>
      <c r="T59" s="803">
        <v>2586.6469999999999</v>
      </c>
      <c r="U59" s="803">
        <v>33786.993000000002</v>
      </c>
      <c r="V59" s="803">
        <v>64.623999999999995</v>
      </c>
      <c r="W59" s="804">
        <v>111.02900000000001</v>
      </c>
      <c r="X59" s="804">
        <v>153468.46900000001</v>
      </c>
      <c r="Y59" s="804">
        <v>728445.97725165915</v>
      </c>
    </row>
    <row r="60" spans="2:25" ht="12.75" customHeight="1" x14ac:dyDescent="0.2">
      <c r="B60" s="1126" t="s">
        <v>1641</v>
      </c>
      <c r="C60" s="1125"/>
      <c r="D60" s="1125"/>
      <c r="E60" s="1125"/>
      <c r="F60" s="1125"/>
      <c r="G60" s="1125"/>
      <c r="H60" s="1125"/>
    </row>
  </sheetData>
  <mergeCells count="4">
    <mergeCell ref="B2:Y2"/>
    <mergeCell ref="B32:Y32"/>
    <mergeCell ref="B30:H30"/>
    <mergeCell ref="B60:H60"/>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G60"/>
  <sheetViews>
    <sheetView showGridLines="0" zoomScaleNormal="100" workbookViewId="0"/>
  </sheetViews>
  <sheetFormatPr baseColWidth="10" defaultColWidth="8.6640625" defaultRowHeight="12.75" x14ac:dyDescent="0.2"/>
  <cols>
    <col min="1" max="1" width="8.6640625" style="1"/>
    <col min="2" max="2" width="72.6640625" style="1" bestFit="1" customWidth="1"/>
    <col min="3" max="3" width="14" style="1" customWidth="1"/>
    <col min="4" max="4" width="16.6640625" style="1" customWidth="1"/>
    <col min="5" max="5" width="13.33203125" style="1" bestFit="1" customWidth="1"/>
    <col min="6" max="6" width="15.5" style="1" bestFit="1" customWidth="1"/>
    <col min="7" max="7" width="12.1640625" style="1" bestFit="1" customWidth="1"/>
    <col min="8" max="16384" width="8.6640625" style="1"/>
  </cols>
  <sheetData>
    <row r="2" spans="2:7" ht="13.9" customHeight="1" x14ac:dyDescent="0.2">
      <c r="B2" s="1105" t="s">
        <v>1526</v>
      </c>
      <c r="C2" s="1105"/>
      <c r="D2" s="1105"/>
      <c r="E2" s="1105"/>
      <c r="F2" s="1105"/>
      <c r="G2" s="1105"/>
    </row>
    <row r="3" spans="2:7" ht="13.9" customHeight="1" x14ac:dyDescent="0.2"/>
    <row r="4" spans="2:7" x14ac:dyDescent="0.2">
      <c r="B4" s="3"/>
      <c r="C4" s="3"/>
      <c r="D4" s="3"/>
      <c r="E4" s="3"/>
      <c r="F4" s="1149" t="s">
        <v>488</v>
      </c>
      <c r="G4" s="1152" t="s">
        <v>483</v>
      </c>
    </row>
    <row r="5" spans="2:7" ht="13.9" customHeight="1" x14ac:dyDescent="0.2">
      <c r="B5" s="1141" t="s">
        <v>671</v>
      </c>
      <c r="C5" s="1145" t="s">
        <v>1185</v>
      </c>
      <c r="D5" s="1146"/>
      <c r="E5" s="1147" t="s">
        <v>480</v>
      </c>
      <c r="F5" s="1149"/>
      <c r="G5" s="1152"/>
    </row>
    <row r="6" spans="2:7" ht="29.45" customHeight="1" x14ac:dyDescent="0.2">
      <c r="B6" s="1142"/>
      <c r="C6" s="534" t="s">
        <v>478</v>
      </c>
      <c r="D6" s="534" t="s">
        <v>479</v>
      </c>
      <c r="E6" s="1148"/>
      <c r="F6" s="1150"/>
      <c r="G6" s="1153"/>
    </row>
    <row r="7" spans="2:7" s="5" customFormat="1" ht="13.15" customHeight="1" x14ac:dyDescent="0.2">
      <c r="B7" s="103" t="s">
        <v>707</v>
      </c>
      <c r="C7" s="788">
        <v>287.61599999999999</v>
      </c>
      <c r="D7" s="788">
        <v>9837.0460000000003</v>
      </c>
      <c r="E7" s="788">
        <v>302.904</v>
      </c>
      <c r="F7" s="788">
        <v>118.904</v>
      </c>
      <c r="G7" s="788">
        <v>9821.7579999999998</v>
      </c>
    </row>
    <row r="8" spans="2:7" s="5" customFormat="1" ht="13.15" customHeight="1" x14ac:dyDescent="0.2">
      <c r="B8" s="200" t="s">
        <v>690</v>
      </c>
      <c r="C8" s="789">
        <v>140.017</v>
      </c>
      <c r="D8" s="789">
        <v>8427.1910000000007</v>
      </c>
      <c r="E8" s="789">
        <v>81.334999999999994</v>
      </c>
      <c r="F8" s="789">
        <v>-53.665000000000006</v>
      </c>
      <c r="G8" s="789">
        <v>8485.8730000000014</v>
      </c>
    </row>
    <row r="9" spans="2:7" s="5" customFormat="1" ht="13.15" customHeight="1" x14ac:dyDescent="0.2">
      <c r="B9" s="200" t="s">
        <v>708</v>
      </c>
      <c r="C9" s="789">
        <v>1429.1659999999999</v>
      </c>
      <c r="D9" s="789">
        <v>80167.331000000006</v>
      </c>
      <c r="E9" s="789">
        <v>1436.702</v>
      </c>
      <c r="F9" s="789">
        <v>-78.298000000000002</v>
      </c>
      <c r="G9" s="789">
        <v>80159.794999999998</v>
      </c>
    </row>
    <row r="10" spans="2:7" s="5" customFormat="1" ht="13.15" customHeight="1" x14ac:dyDescent="0.2">
      <c r="B10" s="200" t="s">
        <v>709</v>
      </c>
      <c r="C10" s="789">
        <v>565.30100000000004</v>
      </c>
      <c r="D10" s="789">
        <v>24432.651000000002</v>
      </c>
      <c r="E10" s="789">
        <v>444.42</v>
      </c>
      <c r="F10" s="789">
        <v>181.42000000000002</v>
      </c>
      <c r="G10" s="789">
        <v>24553.532000000003</v>
      </c>
    </row>
    <row r="11" spans="2:7" s="5" customFormat="1" ht="13.15" customHeight="1" x14ac:dyDescent="0.2">
      <c r="B11" s="200" t="s">
        <v>691</v>
      </c>
      <c r="C11" s="789">
        <v>27.486000000000001</v>
      </c>
      <c r="D11" s="789">
        <v>2595.4470000000001</v>
      </c>
      <c r="E11" s="789">
        <v>37.475000000000001</v>
      </c>
      <c r="F11" s="789">
        <v>10.475000000000001</v>
      </c>
      <c r="G11" s="789">
        <v>2585.4580000000001</v>
      </c>
    </row>
    <row r="12" spans="2:7" s="5" customFormat="1" ht="13.15" customHeight="1" x14ac:dyDescent="0.2">
      <c r="B12" s="200" t="s">
        <v>692</v>
      </c>
      <c r="C12" s="789">
        <v>1870.74</v>
      </c>
      <c r="D12" s="789">
        <v>23509.34</v>
      </c>
      <c r="E12" s="789">
        <v>1254.922</v>
      </c>
      <c r="F12" s="789">
        <v>-1127.4780000000001</v>
      </c>
      <c r="G12" s="789">
        <v>24125.158000000003</v>
      </c>
    </row>
    <row r="13" spans="2:7" s="5" customFormat="1" ht="13.15" customHeight="1" x14ac:dyDescent="0.2">
      <c r="B13" s="200" t="s">
        <v>693</v>
      </c>
      <c r="C13" s="789">
        <v>2463.5210000000002</v>
      </c>
      <c r="D13" s="789">
        <v>48416.470999999998</v>
      </c>
      <c r="E13" s="789">
        <v>1597.0129999999999</v>
      </c>
      <c r="F13" s="789">
        <v>106.01299999999992</v>
      </c>
      <c r="G13" s="789">
        <v>49282.978999999999</v>
      </c>
    </row>
    <row r="14" spans="2:7" s="5" customFormat="1" ht="13.15" customHeight="1" x14ac:dyDescent="0.2">
      <c r="B14" s="200" t="s">
        <v>694</v>
      </c>
      <c r="C14" s="789">
        <v>663.83</v>
      </c>
      <c r="D14" s="789">
        <v>21879.491999999998</v>
      </c>
      <c r="E14" s="789">
        <v>479.67500000000001</v>
      </c>
      <c r="F14" s="789">
        <v>28.675000000000011</v>
      </c>
      <c r="G14" s="789">
        <v>22063.647000000001</v>
      </c>
    </row>
    <row r="15" spans="2:7" s="5" customFormat="1" ht="13.15" customHeight="1" x14ac:dyDescent="0.2">
      <c r="B15" s="200" t="s">
        <v>706</v>
      </c>
      <c r="C15" s="789">
        <v>537.75800000000004</v>
      </c>
      <c r="D15" s="789">
        <v>11266.538</v>
      </c>
      <c r="E15" s="789">
        <v>313.24799999999999</v>
      </c>
      <c r="F15" s="789">
        <v>-1.7520000000000095</v>
      </c>
      <c r="G15" s="789">
        <v>11491.048000000001</v>
      </c>
    </row>
    <row r="16" spans="2:7" s="5" customFormat="1" ht="13.15" customHeight="1" x14ac:dyDescent="0.2">
      <c r="B16" s="200" t="s">
        <v>695</v>
      </c>
      <c r="C16" s="789">
        <v>984.63099999999997</v>
      </c>
      <c r="D16" s="789">
        <v>12325.727000000001</v>
      </c>
      <c r="E16" s="789">
        <v>235.20699999999999</v>
      </c>
      <c r="F16" s="789">
        <v>63.15100000000001</v>
      </c>
      <c r="G16" s="789">
        <v>13075.151</v>
      </c>
    </row>
    <row r="17" spans="2:33" s="5" customFormat="1" ht="13.15" customHeight="1" x14ac:dyDescent="0.2">
      <c r="B17" s="200" t="s">
        <v>696</v>
      </c>
      <c r="C17" s="789">
        <v>338.166</v>
      </c>
      <c r="D17" s="789">
        <v>106180.92899999999</v>
      </c>
      <c r="E17" s="789">
        <v>249.721</v>
      </c>
      <c r="F17" s="789">
        <v>26.721000000000004</v>
      </c>
      <c r="G17" s="789">
        <v>106269.37399999998</v>
      </c>
    </row>
    <row r="18" spans="2:33" s="5" customFormat="1" ht="13.15" customHeight="1" x14ac:dyDescent="0.2">
      <c r="B18" s="200" t="s">
        <v>697</v>
      </c>
      <c r="C18" s="789">
        <v>960.31100000000004</v>
      </c>
      <c r="D18" s="789">
        <v>40897.703999999998</v>
      </c>
      <c r="E18" s="789">
        <v>669.44</v>
      </c>
      <c r="F18" s="789">
        <v>-148.55999999999995</v>
      </c>
      <c r="G18" s="789">
        <v>41188.574999999997</v>
      </c>
    </row>
    <row r="19" spans="2:33" s="5" customFormat="1" ht="13.15" customHeight="1" x14ac:dyDescent="0.2">
      <c r="B19" s="200" t="s">
        <v>698</v>
      </c>
      <c r="C19" s="789">
        <v>466.80500000000001</v>
      </c>
      <c r="D19" s="789">
        <v>14925.712</v>
      </c>
      <c r="E19" s="789">
        <v>347.41899999999998</v>
      </c>
      <c r="F19" s="789">
        <v>-131.58100000000002</v>
      </c>
      <c r="G19" s="789">
        <v>15045.098</v>
      </c>
    </row>
    <row r="20" spans="2:33" s="5" customFormat="1" ht="13.15" customHeight="1" x14ac:dyDescent="0.2">
      <c r="B20" s="200" t="s">
        <v>705</v>
      </c>
      <c r="C20" s="789">
        <v>262.19400000000002</v>
      </c>
      <c r="D20" s="789">
        <v>7881.7020000000002</v>
      </c>
      <c r="E20" s="789">
        <v>215.25399999999999</v>
      </c>
      <c r="F20" s="789">
        <v>35.253999999999991</v>
      </c>
      <c r="G20" s="789">
        <v>7928.6420000000007</v>
      </c>
    </row>
    <row r="21" spans="2:33" s="5" customFormat="1" ht="13.15" customHeight="1" x14ac:dyDescent="0.2">
      <c r="B21" s="200" t="s">
        <v>710</v>
      </c>
      <c r="C21" s="789">
        <v>258.54700000000003</v>
      </c>
      <c r="D21" s="789">
        <v>106149.72500000001</v>
      </c>
      <c r="E21" s="789">
        <v>117.553</v>
      </c>
      <c r="F21" s="789">
        <v>55.552999999999997</v>
      </c>
      <c r="G21" s="789">
        <v>106290.71900000001</v>
      </c>
    </row>
    <row r="22" spans="2:33" s="5" customFormat="1" ht="13.15" customHeight="1" x14ac:dyDescent="0.2">
      <c r="B22" s="200" t="s">
        <v>699</v>
      </c>
      <c r="C22" s="789">
        <v>111.06399999999999</v>
      </c>
      <c r="D22" s="789">
        <v>4140.9009999999998</v>
      </c>
      <c r="E22" s="789">
        <v>160.97499999999999</v>
      </c>
      <c r="F22" s="789">
        <v>99.974999999999994</v>
      </c>
      <c r="G22" s="789">
        <v>4090.9900000000002</v>
      </c>
    </row>
    <row r="23" spans="2:33" s="5" customFormat="1" ht="13.15" customHeight="1" x14ac:dyDescent="0.2">
      <c r="B23" s="200" t="s">
        <v>700</v>
      </c>
      <c r="C23" s="789">
        <v>158.91300000000001</v>
      </c>
      <c r="D23" s="789">
        <v>10808.754000000001</v>
      </c>
      <c r="E23" s="789">
        <v>175.59700000000001</v>
      </c>
      <c r="F23" s="789">
        <v>19.597000000000008</v>
      </c>
      <c r="G23" s="789">
        <v>10792.070000000002</v>
      </c>
    </row>
    <row r="24" spans="2:33" s="5" customFormat="1" ht="13.15" customHeight="1" x14ac:dyDescent="0.2">
      <c r="B24" s="200" t="s">
        <v>711</v>
      </c>
      <c r="C24" s="789">
        <v>101.907</v>
      </c>
      <c r="D24" s="789">
        <v>2148.442</v>
      </c>
      <c r="E24" s="789">
        <v>57.863999999999997</v>
      </c>
      <c r="F24" s="789">
        <v>-3.1360000000000028</v>
      </c>
      <c r="G24" s="789">
        <v>2192.4850000000001</v>
      </c>
    </row>
    <row r="25" spans="2:33" s="5" customFormat="1" ht="13.15" customHeight="1" x14ac:dyDescent="0.2">
      <c r="B25" s="200" t="s">
        <v>701</v>
      </c>
      <c r="C25" s="789">
        <v>843.35500000000002</v>
      </c>
      <c r="D25" s="789">
        <v>32793.160000000003</v>
      </c>
      <c r="E25" s="789">
        <v>705.26499999999999</v>
      </c>
      <c r="F25" s="789">
        <v>-304.73500000000007</v>
      </c>
      <c r="G25" s="789">
        <v>32931.250000000007</v>
      </c>
    </row>
    <row r="26" spans="2:33" s="5" customFormat="1" ht="25.5" x14ac:dyDescent="0.2">
      <c r="B26" s="200" t="s">
        <v>115</v>
      </c>
      <c r="C26" s="789">
        <v>1.0629999999999999</v>
      </c>
      <c r="D26" s="789">
        <v>63.53</v>
      </c>
      <c r="E26" s="789">
        <v>0.95799999999999996</v>
      </c>
      <c r="F26" s="789">
        <v>-8.500000000000002E-2</v>
      </c>
      <c r="G26" s="789">
        <v>63.635000000000005</v>
      </c>
    </row>
    <row r="27" spans="2:33" s="5" customFormat="1" ht="13.15" customHeight="1" x14ac:dyDescent="0.2">
      <c r="B27" s="200" t="s">
        <v>712</v>
      </c>
      <c r="C27" s="789">
        <v>2.5000000000000001E-2</v>
      </c>
      <c r="D27" s="789">
        <v>25.969000000000001</v>
      </c>
      <c r="E27" s="789">
        <v>2.5000000000000001E-2</v>
      </c>
      <c r="F27" s="789">
        <v>2.5000000000000022E-2</v>
      </c>
      <c r="G27" s="789">
        <v>25.969000000000001</v>
      </c>
    </row>
    <row r="28" spans="2:33" s="5" customFormat="1" x14ac:dyDescent="0.2">
      <c r="B28" s="103" t="s">
        <v>702</v>
      </c>
      <c r="C28" s="788">
        <v>5182.9549999999999</v>
      </c>
      <c r="D28" s="788">
        <v>141936.69200000001</v>
      </c>
      <c r="E28" s="788">
        <v>4036.846</v>
      </c>
      <c r="F28" s="788">
        <v>148.846</v>
      </c>
      <c r="G28" s="788">
        <v>143082.80100000001</v>
      </c>
    </row>
    <row r="29" spans="2:33" s="5" customFormat="1" ht="13.15" customHeight="1" x14ac:dyDescent="0.2">
      <c r="B29" s="77" t="s">
        <v>27</v>
      </c>
      <c r="C29" s="806">
        <v>17655.370999999999</v>
      </c>
      <c r="D29" s="806">
        <v>710810.45400000014</v>
      </c>
      <c r="E29" s="806">
        <v>12919.817999999999</v>
      </c>
      <c r="F29" s="806">
        <v>-954.68100000000004</v>
      </c>
      <c r="G29" s="806">
        <v>715546.00699999998</v>
      </c>
    </row>
    <row r="30" spans="2:33" s="74" customFormat="1" ht="13.9" customHeight="1" x14ac:dyDescent="0.2">
      <c r="B30" s="1126" t="s">
        <v>1641</v>
      </c>
      <c r="C30" s="1125"/>
      <c r="D30" s="1125"/>
      <c r="E30" s="1125"/>
      <c r="F30" s="1125"/>
      <c r="G30" s="1125"/>
      <c r="H30" s="1125"/>
      <c r="I30" s="981"/>
      <c r="J30" s="981"/>
      <c r="K30" s="981"/>
      <c r="L30" s="981"/>
      <c r="M30" s="981"/>
      <c r="N30" s="981"/>
      <c r="O30" s="981"/>
      <c r="P30" s="981"/>
      <c r="Q30" s="981"/>
      <c r="R30" s="981"/>
      <c r="S30" s="981"/>
      <c r="T30" s="981"/>
      <c r="U30" s="227"/>
      <c r="V30" s="227"/>
      <c r="W30" s="227"/>
      <c r="X30" s="227"/>
      <c r="Y30" s="227"/>
      <c r="Z30" s="227"/>
      <c r="AA30" s="227"/>
      <c r="AB30" s="227"/>
      <c r="AC30" s="227"/>
      <c r="AD30" s="227"/>
      <c r="AE30" s="100"/>
      <c r="AF30" s="100"/>
      <c r="AG30" s="100"/>
    </row>
    <row r="32" spans="2:33" x14ac:dyDescent="0.2">
      <c r="B32" s="1105" t="s">
        <v>1525</v>
      </c>
      <c r="C32" s="1105"/>
      <c r="D32" s="1105"/>
      <c r="E32" s="1105"/>
      <c r="F32" s="1105"/>
      <c r="G32" s="1105"/>
    </row>
    <row r="34" spans="2:7" x14ac:dyDescent="0.2">
      <c r="B34" s="3"/>
      <c r="C34" s="3"/>
      <c r="D34" s="3"/>
      <c r="E34" s="3"/>
      <c r="F34" s="3"/>
      <c r="G34" s="3"/>
    </row>
    <row r="35" spans="2:7" ht="13.9" customHeight="1" x14ac:dyDescent="0.2">
      <c r="B35" s="1141" t="s">
        <v>672</v>
      </c>
      <c r="C35" s="1145" t="s">
        <v>1185</v>
      </c>
      <c r="D35" s="1146"/>
      <c r="E35" s="1147" t="s">
        <v>480</v>
      </c>
      <c r="F35" s="1149" t="s">
        <v>488</v>
      </c>
      <c r="G35" s="1147" t="s">
        <v>483</v>
      </c>
    </row>
    <row r="36" spans="2:7" ht="25.5" x14ac:dyDescent="0.2">
      <c r="B36" s="1142"/>
      <c r="C36" s="534" t="s">
        <v>478</v>
      </c>
      <c r="D36" s="534" t="s">
        <v>479</v>
      </c>
      <c r="E36" s="1148"/>
      <c r="F36" s="1150"/>
      <c r="G36" s="1151"/>
    </row>
    <row r="37" spans="2:7" x14ac:dyDescent="0.2">
      <c r="B37" s="441" t="s">
        <v>707</v>
      </c>
      <c r="C37" s="104">
        <v>252</v>
      </c>
      <c r="D37" s="105">
        <v>6001</v>
      </c>
      <c r="E37" s="105">
        <v>184</v>
      </c>
      <c r="F37" s="807">
        <v>-150</v>
      </c>
      <c r="G37" s="105">
        <v>6069</v>
      </c>
    </row>
    <row r="38" spans="2:7" x14ac:dyDescent="0.2">
      <c r="B38" s="440" t="s">
        <v>690</v>
      </c>
      <c r="C38" s="113">
        <v>247</v>
      </c>
      <c r="D38" s="115">
        <v>11770</v>
      </c>
      <c r="E38" s="115">
        <v>135</v>
      </c>
      <c r="F38" s="242">
        <v>132</v>
      </c>
      <c r="G38" s="115">
        <v>11883</v>
      </c>
    </row>
    <row r="39" spans="2:7" x14ac:dyDescent="0.2">
      <c r="B39" s="440" t="s">
        <v>708</v>
      </c>
      <c r="C39" s="115">
        <v>1561</v>
      </c>
      <c r="D39" s="115">
        <v>76056</v>
      </c>
      <c r="E39" s="115">
        <v>1515</v>
      </c>
      <c r="F39" s="242">
        <v>112</v>
      </c>
      <c r="G39" s="115">
        <v>76102</v>
      </c>
    </row>
    <row r="40" spans="2:7" x14ac:dyDescent="0.2">
      <c r="B40" s="440" t="s">
        <v>709</v>
      </c>
      <c r="C40" s="113">
        <v>251</v>
      </c>
      <c r="D40" s="115">
        <v>23441</v>
      </c>
      <c r="E40" s="115">
        <v>263</v>
      </c>
      <c r="F40" s="242">
        <v>-294</v>
      </c>
      <c r="G40" s="115">
        <v>23429</v>
      </c>
    </row>
    <row r="41" spans="2:7" x14ac:dyDescent="0.2">
      <c r="B41" s="440" t="s">
        <v>691</v>
      </c>
      <c r="C41" s="113">
        <v>50</v>
      </c>
      <c r="D41" s="115">
        <v>2128</v>
      </c>
      <c r="E41" s="115">
        <v>27</v>
      </c>
      <c r="F41" s="242">
        <v>-13</v>
      </c>
      <c r="G41" s="115">
        <v>2152</v>
      </c>
    </row>
    <row r="42" spans="2:7" x14ac:dyDescent="0.2">
      <c r="B42" s="440" t="s">
        <v>692</v>
      </c>
      <c r="C42" s="115">
        <v>5870</v>
      </c>
      <c r="D42" s="115">
        <v>22761</v>
      </c>
      <c r="E42" s="115">
        <v>2382</v>
      </c>
      <c r="F42" s="242">
        <v>65</v>
      </c>
      <c r="G42" s="115">
        <v>26248</v>
      </c>
    </row>
    <row r="43" spans="2:7" x14ac:dyDescent="0.2">
      <c r="B43" s="440" t="s">
        <v>693</v>
      </c>
      <c r="C43" s="115">
        <v>2133</v>
      </c>
      <c r="D43" s="115">
        <v>50771</v>
      </c>
      <c r="E43" s="115">
        <v>1491</v>
      </c>
      <c r="F43" s="242">
        <v>-572</v>
      </c>
      <c r="G43" s="115">
        <v>51413</v>
      </c>
    </row>
    <row r="44" spans="2:7" x14ac:dyDescent="0.2">
      <c r="B44" s="440" t="s">
        <v>694</v>
      </c>
      <c r="C44" s="113">
        <v>587</v>
      </c>
      <c r="D44" s="115">
        <v>18872</v>
      </c>
      <c r="E44" s="115">
        <v>451</v>
      </c>
      <c r="F44" s="242">
        <v>-107</v>
      </c>
      <c r="G44" s="115">
        <v>19008</v>
      </c>
    </row>
    <row r="45" spans="2:7" x14ac:dyDescent="0.2">
      <c r="B45" s="440" t="s">
        <v>706</v>
      </c>
      <c r="C45" s="113">
        <v>587</v>
      </c>
      <c r="D45" s="115">
        <v>12466</v>
      </c>
      <c r="E45" s="115">
        <v>315</v>
      </c>
      <c r="F45" s="242">
        <v>-318</v>
      </c>
      <c r="G45" s="115">
        <v>12738</v>
      </c>
    </row>
    <row r="46" spans="2:7" x14ac:dyDescent="0.2">
      <c r="B46" s="440" t="s">
        <v>695</v>
      </c>
      <c r="C46" s="113">
        <v>133</v>
      </c>
      <c r="D46" s="115">
        <v>14901</v>
      </c>
      <c r="E46" s="115">
        <v>172</v>
      </c>
      <c r="F46" s="242">
        <v>-189</v>
      </c>
      <c r="G46" s="115">
        <v>14862</v>
      </c>
    </row>
    <row r="47" spans="2:7" x14ac:dyDescent="0.2">
      <c r="B47" s="440" t="s">
        <v>696</v>
      </c>
      <c r="C47" s="113">
        <v>182</v>
      </c>
      <c r="D47" s="115">
        <v>106578</v>
      </c>
      <c r="E47" s="115">
        <v>223</v>
      </c>
      <c r="F47" s="242">
        <v>-236</v>
      </c>
      <c r="G47" s="115">
        <v>106537</v>
      </c>
    </row>
    <row r="48" spans="2:7" x14ac:dyDescent="0.2">
      <c r="B48" s="440" t="s">
        <v>697</v>
      </c>
      <c r="C48" s="115">
        <v>1158</v>
      </c>
      <c r="D48" s="115">
        <v>37124</v>
      </c>
      <c r="E48" s="115">
        <v>818</v>
      </c>
      <c r="F48" s="242">
        <v>-462</v>
      </c>
      <c r="G48" s="115">
        <v>37464</v>
      </c>
    </row>
    <row r="49" spans="2:8" x14ac:dyDescent="0.2">
      <c r="B49" s="440" t="s">
        <v>698</v>
      </c>
      <c r="C49" s="113">
        <v>768</v>
      </c>
      <c r="D49" s="115">
        <v>16207</v>
      </c>
      <c r="E49" s="115">
        <v>479</v>
      </c>
      <c r="F49" s="242">
        <v>-331</v>
      </c>
      <c r="G49" s="115">
        <v>16496</v>
      </c>
    </row>
    <row r="50" spans="2:8" x14ac:dyDescent="0.2">
      <c r="B50" s="440" t="s">
        <v>705</v>
      </c>
      <c r="C50" s="113">
        <v>265</v>
      </c>
      <c r="D50" s="115">
        <v>6367</v>
      </c>
      <c r="E50" s="115">
        <v>180</v>
      </c>
      <c r="F50" s="242">
        <v>-139</v>
      </c>
      <c r="G50" s="115">
        <v>6451</v>
      </c>
    </row>
    <row r="51" spans="2:8" x14ac:dyDescent="0.2">
      <c r="B51" s="440" t="s">
        <v>710</v>
      </c>
      <c r="C51" s="113">
        <v>217</v>
      </c>
      <c r="D51" s="115">
        <v>112635</v>
      </c>
      <c r="E51" s="115">
        <v>62</v>
      </c>
      <c r="F51" s="242">
        <v>3</v>
      </c>
      <c r="G51" s="115">
        <v>112789</v>
      </c>
    </row>
    <row r="52" spans="2:8" x14ac:dyDescent="0.2">
      <c r="B52" s="440" t="s">
        <v>699</v>
      </c>
      <c r="C52" s="113">
        <v>65</v>
      </c>
      <c r="D52" s="115">
        <v>3313</v>
      </c>
      <c r="E52" s="115">
        <v>61</v>
      </c>
      <c r="F52" s="242">
        <v>-29</v>
      </c>
      <c r="G52" s="115">
        <v>3318</v>
      </c>
    </row>
    <row r="53" spans="2:8" x14ac:dyDescent="0.2">
      <c r="B53" s="440" t="s">
        <v>700</v>
      </c>
      <c r="C53" s="113">
        <v>156</v>
      </c>
      <c r="D53" s="115">
        <v>11469</v>
      </c>
      <c r="E53" s="115">
        <v>156</v>
      </c>
      <c r="F53" s="242">
        <v>-102</v>
      </c>
      <c r="G53" s="115">
        <v>11469</v>
      </c>
    </row>
    <row r="54" spans="2:8" x14ac:dyDescent="0.2">
      <c r="B54" s="440" t="s">
        <v>711</v>
      </c>
      <c r="C54" s="113">
        <v>122</v>
      </c>
      <c r="D54" s="115">
        <v>2526</v>
      </c>
      <c r="E54" s="115">
        <v>61</v>
      </c>
      <c r="F54" s="242">
        <v>-41</v>
      </c>
      <c r="G54" s="115">
        <v>2587</v>
      </c>
    </row>
    <row r="55" spans="2:8" x14ac:dyDescent="0.2">
      <c r="B55" s="440" t="s">
        <v>701</v>
      </c>
      <c r="C55" s="113">
        <v>640</v>
      </c>
      <c r="D55" s="115">
        <v>34157</v>
      </c>
      <c r="E55" s="115">
        <v>1010</v>
      </c>
      <c r="F55" s="242">
        <v>147</v>
      </c>
      <c r="G55" s="115">
        <v>33787</v>
      </c>
    </row>
    <row r="56" spans="2:8" ht="25.5" x14ac:dyDescent="0.2">
      <c r="B56" s="440" t="s">
        <v>115</v>
      </c>
      <c r="C56" s="113">
        <v>2</v>
      </c>
      <c r="D56" s="113">
        <v>64</v>
      </c>
      <c r="E56" s="113">
        <v>1</v>
      </c>
      <c r="F56" s="242">
        <v>-2</v>
      </c>
      <c r="G56" s="113">
        <v>65</v>
      </c>
    </row>
    <row r="57" spans="2:8" x14ac:dyDescent="0.2">
      <c r="B57" s="440" t="s">
        <v>712</v>
      </c>
      <c r="C57" s="113">
        <v>1</v>
      </c>
      <c r="D57" s="113">
        <v>111</v>
      </c>
      <c r="E57" s="113" t="s">
        <v>2</v>
      </c>
      <c r="F57" s="242">
        <v>-1</v>
      </c>
      <c r="G57" s="113">
        <v>111</v>
      </c>
    </row>
    <row r="58" spans="2:8" x14ac:dyDescent="0.2">
      <c r="B58" s="441" t="s">
        <v>702</v>
      </c>
      <c r="C58" s="105">
        <v>6439</v>
      </c>
      <c r="D58" s="105">
        <v>150918</v>
      </c>
      <c r="E58" s="105">
        <v>3888</v>
      </c>
      <c r="F58" s="807">
        <v>-722</v>
      </c>
      <c r="G58" s="105">
        <v>153468</v>
      </c>
    </row>
    <row r="59" spans="2:8" x14ac:dyDescent="0.2">
      <c r="B59" s="77" t="s">
        <v>27</v>
      </c>
      <c r="C59" s="91">
        <v>21686</v>
      </c>
      <c r="D59" s="91">
        <v>720635</v>
      </c>
      <c r="E59" s="91">
        <v>13875</v>
      </c>
      <c r="F59" s="230">
        <v>-3247</v>
      </c>
      <c r="G59" s="91">
        <v>728446</v>
      </c>
    </row>
    <row r="60" spans="2:8" ht="12.75" customHeight="1" x14ac:dyDescent="0.2">
      <c r="B60" s="1126" t="s">
        <v>1641</v>
      </c>
      <c r="C60" s="1125"/>
      <c r="D60" s="1125"/>
      <c r="E60" s="1125"/>
      <c r="F60" s="1125"/>
      <c r="G60" s="1125"/>
      <c r="H60" s="1125"/>
    </row>
  </sheetData>
  <mergeCells count="14">
    <mergeCell ref="F4:F6"/>
    <mergeCell ref="G4:G6"/>
    <mergeCell ref="B2:G2"/>
    <mergeCell ref="C5:D5"/>
    <mergeCell ref="E5:E6"/>
    <mergeCell ref="B5:B6"/>
    <mergeCell ref="B30:H30"/>
    <mergeCell ref="B60:H60"/>
    <mergeCell ref="B32:G32"/>
    <mergeCell ref="B35:B36"/>
    <mergeCell ref="C35:D35"/>
    <mergeCell ref="E35:E36"/>
    <mergeCell ref="F35:F36"/>
    <mergeCell ref="G35:G3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I62"/>
  <sheetViews>
    <sheetView showGridLines="0" zoomScaleNormal="100" workbookViewId="0"/>
  </sheetViews>
  <sheetFormatPr baseColWidth="10" defaultColWidth="8.6640625" defaultRowHeight="12.75" x14ac:dyDescent="0.2"/>
  <cols>
    <col min="1" max="1" width="8.6640625" style="1"/>
    <col min="2" max="2" width="55.5" style="1" bestFit="1" customWidth="1"/>
    <col min="3" max="3" width="11" style="1" bestFit="1" customWidth="1"/>
    <col min="4" max="4" width="9.83203125" style="1" bestFit="1" customWidth="1"/>
    <col min="5" max="5" width="21.33203125" style="1" bestFit="1" customWidth="1"/>
    <col min="6" max="6" width="11" style="1" bestFit="1" customWidth="1"/>
    <col min="7" max="7" width="13.83203125" style="1" customWidth="1"/>
    <col min="8" max="8" width="14" style="1" customWidth="1"/>
    <col min="9" max="16384" width="8.6640625" style="1"/>
  </cols>
  <sheetData>
    <row r="2" spans="2:9" ht="13.9" customHeight="1" x14ac:dyDescent="0.2">
      <c r="B2" s="1105" t="s">
        <v>1527</v>
      </c>
      <c r="C2" s="1105"/>
      <c r="D2" s="1105"/>
      <c r="E2" s="1105"/>
      <c r="F2" s="1105"/>
      <c r="G2" s="1105"/>
      <c r="H2" s="1105"/>
    </row>
    <row r="3" spans="2:9" ht="13.9" customHeight="1" x14ac:dyDescent="0.2"/>
    <row r="4" spans="2:9" x14ac:dyDescent="0.2">
      <c r="B4" s="99"/>
      <c r="C4" s="100"/>
      <c r="D4" s="100"/>
      <c r="E4" s="100"/>
      <c r="F4" s="100"/>
      <c r="G4" s="100"/>
      <c r="H4" s="100"/>
    </row>
    <row r="5" spans="2:9" s="4" customFormat="1" ht="13.15" customHeight="1" x14ac:dyDescent="0.2">
      <c r="B5" s="1154" t="s">
        <v>671</v>
      </c>
      <c r="C5" s="1155" t="s">
        <v>713</v>
      </c>
      <c r="D5" s="1155"/>
      <c r="E5" s="1155"/>
      <c r="F5" s="1155"/>
      <c r="G5" s="1155"/>
      <c r="H5" s="1155"/>
    </row>
    <row r="6" spans="2:9" s="4" customFormat="1" ht="25.5" x14ac:dyDescent="0.2">
      <c r="B6" s="1142"/>
      <c r="C6" s="223" t="s">
        <v>489</v>
      </c>
      <c r="D6" s="223" t="s">
        <v>490</v>
      </c>
      <c r="E6" s="223" t="s">
        <v>491</v>
      </c>
      <c r="F6" s="223" t="s">
        <v>492</v>
      </c>
      <c r="G6" s="223" t="s">
        <v>493</v>
      </c>
      <c r="H6" s="223" t="s">
        <v>422</v>
      </c>
    </row>
    <row r="7" spans="2:9" x14ac:dyDescent="0.2">
      <c r="B7" s="441" t="s">
        <v>88</v>
      </c>
      <c r="C7" s="232">
        <v>8.7319999999999993</v>
      </c>
      <c r="D7" s="232">
        <v>318.85199999999998</v>
      </c>
      <c r="E7" s="232">
        <v>2886.4690000000001</v>
      </c>
      <c r="F7" s="232">
        <v>302.88200000000001</v>
      </c>
      <c r="G7" s="232">
        <v>2344.7089999999998</v>
      </c>
      <c r="H7" s="232">
        <v>5861.6440000000002</v>
      </c>
      <c r="I7" s="233"/>
    </row>
    <row r="8" spans="2:9" x14ac:dyDescent="0.2">
      <c r="B8" s="440" t="s">
        <v>93</v>
      </c>
      <c r="C8" s="234">
        <v>204.78899999999999</v>
      </c>
      <c r="D8" s="234">
        <v>7218.5640000000003</v>
      </c>
      <c r="E8" s="234">
        <v>8707.0429999999997</v>
      </c>
      <c r="F8" s="234">
        <v>11097.673000000001</v>
      </c>
      <c r="G8" s="234">
        <v>5353.2039999999997</v>
      </c>
      <c r="H8" s="234">
        <v>32581.273000000001</v>
      </c>
      <c r="I8" s="233"/>
    </row>
    <row r="9" spans="2:9" x14ac:dyDescent="0.2">
      <c r="B9" s="440" t="s">
        <v>94</v>
      </c>
      <c r="C9" s="234">
        <v>245.77500000000001</v>
      </c>
      <c r="D9" s="234">
        <v>42571.667000000001</v>
      </c>
      <c r="E9" s="234">
        <v>55536.970999999998</v>
      </c>
      <c r="F9" s="234">
        <v>21199.182999999997</v>
      </c>
      <c r="G9" s="234">
        <v>10403.375</v>
      </c>
      <c r="H9" s="234">
        <v>129956.97099999999</v>
      </c>
      <c r="I9" s="233"/>
    </row>
    <row r="10" spans="2:9" x14ac:dyDescent="0.2">
      <c r="B10" s="440" t="s">
        <v>95</v>
      </c>
      <c r="C10" s="234">
        <v>11.518000000000001</v>
      </c>
      <c r="D10" s="234">
        <v>2200.393</v>
      </c>
      <c r="E10" s="234">
        <v>6174.4480000000003</v>
      </c>
      <c r="F10" s="234">
        <v>85152.694999999992</v>
      </c>
      <c r="G10" s="234">
        <v>22004.557999999997</v>
      </c>
      <c r="H10" s="234">
        <v>115543.61199999999</v>
      </c>
      <c r="I10" s="233"/>
    </row>
    <row r="11" spans="2:9" x14ac:dyDescent="0.2">
      <c r="B11" s="441" t="s">
        <v>105</v>
      </c>
      <c r="C11" s="140">
        <v>0</v>
      </c>
      <c r="D11" s="140">
        <v>0</v>
      </c>
      <c r="E11" s="140">
        <v>0</v>
      </c>
      <c r="F11" s="140">
        <v>0</v>
      </c>
      <c r="G11" s="232">
        <v>6821.5950000000003</v>
      </c>
      <c r="H11" s="232">
        <v>6821.5950000000003</v>
      </c>
      <c r="I11" s="233"/>
    </row>
    <row r="12" spans="2:9" x14ac:dyDescent="0.2">
      <c r="B12" s="523" t="s">
        <v>687</v>
      </c>
      <c r="C12" s="524">
        <v>470.81399999999996</v>
      </c>
      <c r="D12" s="524">
        <v>52309.475999999995</v>
      </c>
      <c r="E12" s="524">
        <v>73304.930999999997</v>
      </c>
      <c r="F12" s="524">
        <v>117752.43299999999</v>
      </c>
      <c r="G12" s="524">
        <v>46927.440999999999</v>
      </c>
      <c r="H12" s="524">
        <v>290765.09499999997</v>
      </c>
      <c r="I12" s="233"/>
    </row>
    <row r="13" spans="2:9" x14ac:dyDescent="0.2">
      <c r="B13" s="103" t="s">
        <v>452</v>
      </c>
      <c r="C13" s="232">
        <v>11308.04</v>
      </c>
      <c r="D13" s="232">
        <v>37867.809000000001</v>
      </c>
      <c r="E13" s="232">
        <v>16741.252</v>
      </c>
      <c r="F13" s="232">
        <v>47789.023000000001</v>
      </c>
      <c r="G13" s="232">
        <v>887.19200000000001</v>
      </c>
      <c r="H13" s="232">
        <v>114593.31599999999</v>
      </c>
      <c r="I13" s="233"/>
    </row>
    <row r="14" spans="2:9" x14ac:dyDescent="0.2">
      <c r="B14" s="200" t="s">
        <v>453</v>
      </c>
      <c r="C14" s="115">
        <v>1.0999999999999999E-2</v>
      </c>
      <c r="D14" s="234">
        <v>805.37900000000002</v>
      </c>
      <c r="E14" s="234">
        <v>1737.181</v>
      </c>
      <c r="F14" s="234">
        <v>7631.42</v>
      </c>
      <c r="G14" s="234">
        <v>5.7140000000000004</v>
      </c>
      <c r="H14" s="234">
        <v>10179.705</v>
      </c>
      <c r="I14" s="233"/>
    </row>
    <row r="15" spans="2:9" x14ac:dyDescent="0.2">
      <c r="B15" s="200" t="s">
        <v>454</v>
      </c>
      <c r="C15" s="234">
        <v>7.0759999999999996</v>
      </c>
      <c r="D15" s="234">
        <v>770.19500000000005</v>
      </c>
      <c r="E15" s="234">
        <v>143.59100000000001</v>
      </c>
      <c r="F15" s="234">
        <v>17.303000000000001</v>
      </c>
      <c r="G15" s="234">
        <v>42.860999999999997</v>
      </c>
      <c r="H15" s="234">
        <v>981.02600000000007</v>
      </c>
      <c r="I15" s="233"/>
    </row>
    <row r="16" spans="2:9" x14ac:dyDescent="0.2">
      <c r="B16" s="200" t="s">
        <v>455</v>
      </c>
      <c r="C16" s="143">
        <v>210.923</v>
      </c>
      <c r="D16" s="234">
        <v>38.363999999999997</v>
      </c>
      <c r="E16" s="234">
        <v>16.071000000000002</v>
      </c>
      <c r="F16" s="143">
        <v>0</v>
      </c>
      <c r="G16" s="143">
        <v>0</v>
      </c>
      <c r="H16" s="234">
        <v>265.358</v>
      </c>
      <c r="I16" s="233"/>
    </row>
    <row r="17" spans="2:9" x14ac:dyDescent="0.2">
      <c r="B17" s="200" t="s">
        <v>456</v>
      </c>
      <c r="C17" s="143">
        <v>0</v>
      </c>
      <c r="D17" s="142">
        <v>0</v>
      </c>
      <c r="E17" s="143">
        <v>0</v>
      </c>
      <c r="F17" s="115">
        <v>0.03</v>
      </c>
      <c r="G17" s="115">
        <v>0.22</v>
      </c>
      <c r="H17" s="115">
        <v>0.25</v>
      </c>
      <c r="I17" s="233"/>
    </row>
    <row r="18" spans="2:9" x14ac:dyDescent="0.2">
      <c r="B18" s="200" t="s">
        <v>457</v>
      </c>
      <c r="C18" s="234">
        <v>5112.5510000000004</v>
      </c>
      <c r="D18" s="234">
        <v>12757.377</v>
      </c>
      <c r="E18" s="234">
        <v>5261.2650000000003</v>
      </c>
      <c r="F18" s="234">
        <v>753.71900000000005</v>
      </c>
      <c r="G18" s="234">
        <v>4239.5119999999997</v>
      </c>
      <c r="H18" s="234">
        <v>28124.423999999999</v>
      </c>
      <c r="I18" s="233"/>
    </row>
    <row r="19" spans="2:9" x14ac:dyDescent="0.2">
      <c r="B19" s="200" t="s">
        <v>458</v>
      </c>
      <c r="C19" s="234">
        <v>10634.870999999999</v>
      </c>
      <c r="D19" s="234">
        <v>37301.32</v>
      </c>
      <c r="E19" s="234">
        <v>50879.463000000003</v>
      </c>
      <c r="F19" s="234">
        <v>20519.567999999999</v>
      </c>
      <c r="G19" s="234">
        <v>2299.5349999999999</v>
      </c>
      <c r="H19" s="234">
        <v>121634.75700000001</v>
      </c>
      <c r="I19" s="233"/>
    </row>
    <row r="20" spans="2:9" x14ac:dyDescent="0.2">
      <c r="B20" s="200" t="s">
        <v>459</v>
      </c>
      <c r="C20" s="234">
        <v>2611.1680000000001</v>
      </c>
      <c r="D20" s="234">
        <v>28221.673999999999</v>
      </c>
      <c r="E20" s="234">
        <v>30134.080000000002</v>
      </c>
      <c r="F20" s="234">
        <v>15993.427</v>
      </c>
      <c r="G20" s="234">
        <v>8233.49</v>
      </c>
      <c r="H20" s="234">
        <v>85193.839000000007</v>
      </c>
      <c r="I20" s="233"/>
    </row>
    <row r="21" spans="2:9" x14ac:dyDescent="0.2">
      <c r="B21" s="200" t="s">
        <v>460</v>
      </c>
      <c r="C21" s="234">
        <v>304.28699999999998</v>
      </c>
      <c r="D21" s="234">
        <v>4688.6049999999996</v>
      </c>
      <c r="E21" s="234">
        <v>4516.8860000000004</v>
      </c>
      <c r="F21" s="234">
        <v>31093.937000000002</v>
      </c>
      <c r="G21" s="234">
        <v>11.722</v>
      </c>
      <c r="H21" s="234">
        <v>40615.437000000005</v>
      </c>
      <c r="I21" s="233"/>
    </row>
    <row r="22" spans="2:9" x14ac:dyDescent="0.2">
      <c r="B22" s="200" t="s">
        <v>461</v>
      </c>
      <c r="C22" s="234">
        <v>23.506</v>
      </c>
      <c r="D22" s="234">
        <v>892.779</v>
      </c>
      <c r="E22" s="234">
        <v>20.747</v>
      </c>
      <c r="F22" s="234">
        <v>1876.8520000000001</v>
      </c>
      <c r="G22" s="234">
        <v>1125.6089999999999</v>
      </c>
      <c r="H22" s="234">
        <v>3939.4929999999999</v>
      </c>
      <c r="I22" s="233"/>
    </row>
    <row r="23" spans="2:9" x14ac:dyDescent="0.2">
      <c r="B23" s="200" t="s">
        <v>462</v>
      </c>
      <c r="C23" s="142">
        <v>0</v>
      </c>
      <c r="D23" s="234">
        <v>273.43</v>
      </c>
      <c r="E23" s="234">
        <v>222.084</v>
      </c>
      <c r="F23" s="234">
        <v>621.52</v>
      </c>
      <c r="G23" s="115">
        <v>0.02</v>
      </c>
      <c r="H23" s="234">
        <v>1117.0540000000001</v>
      </c>
      <c r="I23" s="233"/>
    </row>
    <row r="24" spans="2:9" x14ac:dyDescent="0.2">
      <c r="B24" s="200" t="s">
        <v>463</v>
      </c>
      <c r="C24" s="143">
        <v>0</v>
      </c>
      <c r="D24" s="143">
        <v>0</v>
      </c>
      <c r="E24" s="143">
        <v>0</v>
      </c>
      <c r="F24" s="143">
        <v>0</v>
      </c>
      <c r="G24" s="143">
        <v>0</v>
      </c>
      <c r="H24" s="143">
        <v>0</v>
      </c>
      <c r="I24" s="233"/>
    </row>
    <row r="25" spans="2:9" ht="25.5" x14ac:dyDescent="0.2">
      <c r="B25" s="200" t="s">
        <v>464</v>
      </c>
      <c r="C25" s="234">
        <v>1</v>
      </c>
      <c r="D25" s="410">
        <v>1</v>
      </c>
      <c r="E25" s="143">
        <v>0</v>
      </c>
      <c r="F25" s="235">
        <v>0</v>
      </c>
      <c r="G25" s="235">
        <v>1</v>
      </c>
      <c r="H25" s="234">
        <v>3</v>
      </c>
      <c r="I25" s="233"/>
    </row>
    <row r="26" spans="2:9" x14ac:dyDescent="0.2">
      <c r="B26" s="200" t="s">
        <v>465</v>
      </c>
      <c r="C26" s="143">
        <v>0</v>
      </c>
      <c r="D26" s="143">
        <v>46.895000000000003</v>
      </c>
      <c r="E26" s="142">
        <v>19.762</v>
      </c>
      <c r="F26" s="234">
        <v>0.99299999999999999</v>
      </c>
      <c r="G26" s="234">
        <v>1.179</v>
      </c>
      <c r="H26" s="234">
        <v>69</v>
      </c>
      <c r="I26" s="233"/>
    </row>
    <row r="27" spans="2:9" x14ac:dyDescent="0.2">
      <c r="B27" s="200" t="s">
        <v>476</v>
      </c>
      <c r="C27" s="143">
        <v>0</v>
      </c>
      <c r="D27" s="143">
        <v>0</v>
      </c>
      <c r="E27" s="143">
        <v>0</v>
      </c>
      <c r="F27" s="143">
        <v>0</v>
      </c>
      <c r="G27" s="143">
        <v>0</v>
      </c>
      <c r="H27" s="143">
        <v>0</v>
      </c>
      <c r="I27" s="233"/>
    </row>
    <row r="28" spans="2:9" x14ac:dyDescent="0.2">
      <c r="B28" s="103" t="s">
        <v>466</v>
      </c>
      <c r="C28" s="232">
        <v>1466.982</v>
      </c>
      <c r="D28" s="232">
        <v>4653.777</v>
      </c>
      <c r="E28" s="232">
        <v>30.042000000000002</v>
      </c>
      <c r="F28" s="140">
        <v>7.5359999999999996</v>
      </c>
      <c r="G28" s="232">
        <v>11905.552</v>
      </c>
      <c r="H28" s="232">
        <v>18063.888999999999</v>
      </c>
      <c r="I28" s="233"/>
    </row>
    <row r="29" spans="2:9" x14ac:dyDescent="0.2">
      <c r="B29" s="523" t="s">
        <v>686</v>
      </c>
      <c r="C29" s="808">
        <v>31680.620000000006</v>
      </c>
      <c r="D29" s="808">
        <v>128319.01999999999</v>
      </c>
      <c r="E29" s="808">
        <v>109722.42400000001</v>
      </c>
      <c r="F29" s="808">
        <v>126305.32799999999</v>
      </c>
      <c r="G29" s="808">
        <v>28753.145</v>
      </c>
      <c r="H29" s="808">
        <v>424780.53700000001</v>
      </c>
      <c r="I29" s="233"/>
    </row>
    <row r="30" spans="2:9" x14ac:dyDescent="0.2">
      <c r="B30" s="77" t="s">
        <v>27</v>
      </c>
      <c r="C30" s="236">
        <v>32151.434000000005</v>
      </c>
      <c r="D30" s="236">
        <v>180628.49599999998</v>
      </c>
      <c r="E30" s="236">
        <v>183027.35500000001</v>
      </c>
      <c r="F30" s="236">
        <v>244057.761</v>
      </c>
      <c r="G30" s="236">
        <v>75680.585999999996</v>
      </c>
      <c r="H30" s="236">
        <v>715545.6320000001</v>
      </c>
      <c r="I30" s="233"/>
    </row>
    <row r="31" spans="2:9" ht="12" customHeight="1" x14ac:dyDescent="0.2">
      <c r="B31" s="1126" t="s">
        <v>1641</v>
      </c>
      <c r="C31" s="1125"/>
      <c r="D31" s="1125"/>
      <c r="E31" s="1125"/>
      <c r="F31" s="1125"/>
      <c r="G31" s="1125"/>
      <c r="H31" s="1125"/>
    </row>
    <row r="32" spans="2:9" x14ac:dyDescent="0.2">
      <c r="B32" s="33"/>
    </row>
    <row r="33" spans="2:8" ht="12" customHeight="1" x14ac:dyDescent="0.2">
      <c r="B33" s="1105" t="s">
        <v>1528</v>
      </c>
      <c r="C33" s="1105"/>
      <c r="D33" s="1105"/>
      <c r="E33" s="1105"/>
      <c r="F33" s="1105"/>
      <c r="G33" s="1105"/>
      <c r="H33" s="1105"/>
    </row>
    <row r="34" spans="2:8" ht="12" customHeight="1" x14ac:dyDescent="0.2"/>
    <row r="35" spans="2:8" x14ac:dyDescent="0.2">
      <c r="B35" s="99"/>
      <c r="C35" s="100"/>
      <c r="D35" s="100"/>
      <c r="E35" s="100"/>
      <c r="F35" s="100"/>
      <c r="G35" s="100"/>
      <c r="H35" s="100"/>
    </row>
    <row r="36" spans="2:8" ht="14.25" x14ac:dyDescent="0.2">
      <c r="B36" s="1154" t="s">
        <v>672</v>
      </c>
      <c r="C36" s="1155" t="s">
        <v>713</v>
      </c>
      <c r="D36" s="1155"/>
      <c r="E36" s="1155"/>
      <c r="F36" s="1155"/>
      <c r="G36" s="1155"/>
      <c r="H36" s="1155"/>
    </row>
    <row r="37" spans="2:8" ht="25.5" x14ac:dyDescent="0.2">
      <c r="B37" s="1142"/>
      <c r="C37" s="597" t="s">
        <v>489</v>
      </c>
      <c r="D37" s="597" t="s">
        <v>490</v>
      </c>
      <c r="E37" s="597" t="s">
        <v>491</v>
      </c>
      <c r="F37" s="597" t="s">
        <v>492</v>
      </c>
      <c r="G37" s="597" t="s">
        <v>493</v>
      </c>
      <c r="H37" s="597" t="s">
        <v>422</v>
      </c>
    </row>
    <row r="38" spans="2:8" x14ac:dyDescent="0.2">
      <c r="B38" s="441" t="s">
        <v>88</v>
      </c>
      <c r="C38" s="232">
        <v>5</v>
      </c>
      <c r="D38" s="232">
        <v>569</v>
      </c>
      <c r="E38" s="232">
        <v>423</v>
      </c>
      <c r="F38" s="232">
        <v>504</v>
      </c>
      <c r="G38" s="232">
        <v>4159</v>
      </c>
      <c r="H38" s="232">
        <v>5660</v>
      </c>
    </row>
    <row r="39" spans="2:8" x14ac:dyDescent="0.2">
      <c r="B39" s="440" t="s">
        <v>93</v>
      </c>
      <c r="C39" s="234">
        <v>394</v>
      </c>
      <c r="D39" s="234">
        <v>9657</v>
      </c>
      <c r="E39" s="234">
        <v>8704</v>
      </c>
      <c r="F39" s="234">
        <v>10839</v>
      </c>
      <c r="G39" s="234">
        <v>4504</v>
      </c>
      <c r="H39" s="234">
        <v>34097</v>
      </c>
    </row>
    <row r="40" spans="2:8" x14ac:dyDescent="0.2">
      <c r="B40" s="440" t="s">
        <v>94</v>
      </c>
      <c r="C40" s="234">
        <v>351</v>
      </c>
      <c r="D40" s="234">
        <v>45794</v>
      </c>
      <c r="E40" s="234">
        <v>47627</v>
      </c>
      <c r="F40" s="234">
        <v>23922</v>
      </c>
      <c r="G40" s="234">
        <v>9555</v>
      </c>
      <c r="H40" s="234">
        <v>127250</v>
      </c>
    </row>
    <row r="41" spans="2:8" x14ac:dyDescent="0.2">
      <c r="B41" s="440" t="s">
        <v>95</v>
      </c>
      <c r="C41" s="234">
        <v>18</v>
      </c>
      <c r="D41" s="234">
        <v>1801</v>
      </c>
      <c r="E41" s="234">
        <v>6041</v>
      </c>
      <c r="F41" s="234">
        <v>86998</v>
      </c>
      <c r="G41" s="234">
        <v>20541</v>
      </c>
      <c r="H41" s="234">
        <v>115400</v>
      </c>
    </row>
    <row r="42" spans="2:8" x14ac:dyDescent="0.2">
      <c r="B42" s="441" t="s">
        <v>105</v>
      </c>
      <c r="C42" s="140" t="s">
        <v>2</v>
      </c>
      <c r="D42" s="140" t="s">
        <v>2</v>
      </c>
      <c r="E42" s="140" t="s">
        <v>2</v>
      </c>
      <c r="F42" s="140" t="s">
        <v>2</v>
      </c>
      <c r="G42" s="232">
        <v>7798</v>
      </c>
      <c r="H42" s="232">
        <v>7798</v>
      </c>
    </row>
    <row r="43" spans="2:8" x14ac:dyDescent="0.2">
      <c r="B43" s="523" t="s">
        <v>687</v>
      </c>
      <c r="C43" s="808">
        <v>768</v>
      </c>
      <c r="D43" s="808">
        <v>57821</v>
      </c>
      <c r="E43" s="808">
        <v>62795</v>
      </c>
      <c r="F43" s="808">
        <v>122263</v>
      </c>
      <c r="G43" s="808">
        <v>46557</v>
      </c>
      <c r="H43" s="808">
        <v>290204</v>
      </c>
    </row>
    <row r="44" spans="2:8" x14ac:dyDescent="0.2">
      <c r="B44" s="441" t="s">
        <v>452</v>
      </c>
      <c r="C44" s="232">
        <v>19933</v>
      </c>
      <c r="D44" s="232">
        <v>45409</v>
      </c>
      <c r="E44" s="232">
        <v>12628</v>
      </c>
      <c r="F44" s="232">
        <v>38286</v>
      </c>
      <c r="G44" s="232">
        <v>289</v>
      </c>
      <c r="H44" s="232">
        <v>116546</v>
      </c>
    </row>
    <row r="45" spans="2:8" x14ac:dyDescent="0.2">
      <c r="B45" s="440" t="s">
        <v>453</v>
      </c>
      <c r="C45" s="410">
        <v>97</v>
      </c>
      <c r="D45" s="234">
        <v>484</v>
      </c>
      <c r="E45" s="234">
        <v>1505</v>
      </c>
      <c r="F45" s="234">
        <v>7990</v>
      </c>
      <c r="G45" s="234">
        <v>25</v>
      </c>
      <c r="H45" s="234">
        <v>10100</v>
      </c>
    </row>
    <row r="46" spans="2:8" x14ac:dyDescent="0.2">
      <c r="B46" s="440" t="s">
        <v>454</v>
      </c>
      <c r="C46" s="234">
        <v>706</v>
      </c>
      <c r="D46" s="234">
        <v>630</v>
      </c>
      <c r="E46" s="234">
        <v>168</v>
      </c>
      <c r="F46" s="234">
        <v>42</v>
      </c>
      <c r="G46" s="234">
        <v>1</v>
      </c>
      <c r="H46" s="234">
        <v>1547</v>
      </c>
    </row>
    <row r="47" spans="2:8" x14ac:dyDescent="0.2">
      <c r="B47" s="440" t="s">
        <v>455</v>
      </c>
      <c r="C47" s="143" t="s">
        <v>2</v>
      </c>
      <c r="D47" s="234">
        <v>55</v>
      </c>
      <c r="E47" s="234">
        <v>37</v>
      </c>
      <c r="F47" s="143" t="s">
        <v>2</v>
      </c>
      <c r="G47" s="143" t="s">
        <v>2</v>
      </c>
      <c r="H47" s="234">
        <v>93</v>
      </c>
    </row>
    <row r="48" spans="2:8" x14ac:dyDescent="0.2">
      <c r="B48" s="440" t="s">
        <v>456</v>
      </c>
      <c r="C48" s="143" t="s">
        <v>2</v>
      </c>
      <c r="D48" s="142">
        <v>1</v>
      </c>
      <c r="E48" s="143" t="s">
        <v>2</v>
      </c>
      <c r="F48" s="115" t="s">
        <v>2</v>
      </c>
      <c r="G48" s="115" t="s">
        <v>2</v>
      </c>
      <c r="H48" s="410">
        <v>1</v>
      </c>
    </row>
    <row r="49" spans="2:8" x14ac:dyDescent="0.2">
      <c r="B49" s="440" t="s">
        <v>457</v>
      </c>
      <c r="C49" s="234">
        <v>4707</v>
      </c>
      <c r="D49" s="234">
        <v>5479</v>
      </c>
      <c r="E49" s="234">
        <v>3852</v>
      </c>
      <c r="F49" s="234">
        <v>769</v>
      </c>
      <c r="G49" s="234">
        <v>224</v>
      </c>
      <c r="H49" s="234">
        <v>15031</v>
      </c>
    </row>
    <row r="50" spans="2:8" x14ac:dyDescent="0.2">
      <c r="B50" s="440" t="s">
        <v>458</v>
      </c>
      <c r="C50" s="234">
        <v>10478</v>
      </c>
      <c r="D50" s="234">
        <v>39071</v>
      </c>
      <c r="E50" s="234">
        <v>52262</v>
      </c>
      <c r="F50" s="234">
        <v>21850</v>
      </c>
      <c r="G50" s="234">
        <v>1433</v>
      </c>
      <c r="H50" s="234">
        <v>125094</v>
      </c>
    </row>
    <row r="51" spans="2:8" x14ac:dyDescent="0.2">
      <c r="B51" s="440" t="s">
        <v>459</v>
      </c>
      <c r="C51" s="234">
        <v>3505</v>
      </c>
      <c r="D51" s="234">
        <v>37647</v>
      </c>
      <c r="E51" s="234">
        <v>25214</v>
      </c>
      <c r="F51" s="234">
        <v>15956</v>
      </c>
      <c r="G51" s="234">
        <v>9141</v>
      </c>
      <c r="H51" s="234">
        <v>91463</v>
      </c>
    </row>
    <row r="52" spans="2:8" x14ac:dyDescent="0.2">
      <c r="B52" s="440" t="s">
        <v>460</v>
      </c>
      <c r="C52" s="234">
        <v>2080</v>
      </c>
      <c r="D52" s="234">
        <v>6073</v>
      </c>
      <c r="E52" s="234">
        <v>8785</v>
      </c>
      <c r="F52" s="234">
        <v>32604</v>
      </c>
      <c r="G52" s="234">
        <v>2</v>
      </c>
      <c r="H52" s="234">
        <v>49545</v>
      </c>
    </row>
    <row r="53" spans="2:8" x14ac:dyDescent="0.2">
      <c r="B53" s="440" t="s">
        <v>461</v>
      </c>
      <c r="C53" s="234">
        <v>70</v>
      </c>
      <c r="D53" s="234">
        <v>578</v>
      </c>
      <c r="E53" s="234">
        <v>450</v>
      </c>
      <c r="F53" s="234">
        <v>2025</v>
      </c>
      <c r="G53" s="234">
        <v>1985</v>
      </c>
      <c r="H53" s="234">
        <v>5107</v>
      </c>
    </row>
    <row r="54" spans="2:8" x14ac:dyDescent="0.2">
      <c r="B54" s="440" t="s">
        <v>462</v>
      </c>
      <c r="C54" s="142">
        <v>0</v>
      </c>
      <c r="D54" s="234">
        <v>1227</v>
      </c>
      <c r="E54" s="234">
        <v>1080</v>
      </c>
      <c r="F54" s="234">
        <v>182</v>
      </c>
      <c r="G54" s="410">
        <v>1</v>
      </c>
      <c r="H54" s="234">
        <v>2489</v>
      </c>
    </row>
    <row r="55" spans="2:8" x14ac:dyDescent="0.2">
      <c r="B55" s="440" t="s">
        <v>463</v>
      </c>
      <c r="C55" s="143" t="s">
        <v>2</v>
      </c>
      <c r="D55" s="143" t="s">
        <v>2</v>
      </c>
      <c r="E55" s="143" t="s">
        <v>2</v>
      </c>
      <c r="F55" s="143" t="s">
        <v>2</v>
      </c>
      <c r="G55" s="143" t="s">
        <v>2</v>
      </c>
      <c r="H55" s="143" t="s">
        <v>2</v>
      </c>
    </row>
    <row r="56" spans="2:8" ht="25.5" x14ac:dyDescent="0.2">
      <c r="B56" s="440" t="s">
        <v>464</v>
      </c>
      <c r="C56" s="234">
        <v>1</v>
      </c>
      <c r="D56" s="410">
        <v>24</v>
      </c>
      <c r="E56" s="143" t="s">
        <v>2</v>
      </c>
      <c r="F56" s="235" t="s">
        <v>2</v>
      </c>
      <c r="G56" s="235" t="s">
        <v>2</v>
      </c>
      <c r="H56" s="234">
        <v>25</v>
      </c>
    </row>
    <row r="57" spans="2:8" x14ac:dyDescent="0.2">
      <c r="B57" s="440" t="s">
        <v>465</v>
      </c>
      <c r="C57" s="143" t="s">
        <v>2</v>
      </c>
      <c r="D57" s="143" t="s">
        <v>2</v>
      </c>
      <c r="E57" s="142">
        <v>20</v>
      </c>
      <c r="F57" s="234">
        <v>8</v>
      </c>
      <c r="G57" s="234">
        <v>6</v>
      </c>
      <c r="H57" s="234">
        <v>34</v>
      </c>
    </row>
    <row r="58" spans="2:8" x14ac:dyDescent="0.2">
      <c r="B58" s="440" t="s">
        <v>476</v>
      </c>
      <c r="C58" s="143" t="s">
        <v>2</v>
      </c>
      <c r="D58" s="143" t="s">
        <v>2</v>
      </c>
      <c r="E58" s="143" t="s">
        <v>2</v>
      </c>
      <c r="F58" s="143" t="s">
        <v>2</v>
      </c>
      <c r="G58" s="143" t="s">
        <v>2</v>
      </c>
      <c r="H58" s="143" t="s">
        <v>2</v>
      </c>
    </row>
    <row r="59" spans="2:8" x14ac:dyDescent="0.2">
      <c r="B59" s="441" t="s">
        <v>466</v>
      </c>
      <c r="C59" s="232">
        <v>1821</v>
      </c>
      <c r="D59" s="232">
        <v>5328</v>
      </c>
      <c r="E59" s="232">
        <v>38</v>
      </c>
      <c r="F59" s="140" t="s">
        <v>2</v>
      </c>
      <c r="G59" s="232">
        <v>13978</v>
      </c>
      <c r="H59" s="232">
        <v>21166</v>
      </c>
    </row>
    <row r="60" spans="2:8" x14ac:dyDescent="0.2">
      <c r="B60" s="523" t="s">
        <v>686</v>
      </c>
      <c r="C60" s="808">
        <v>43398</v>
      </c>
      <c r="D60" s="808">
        <v>142006</v>
      </c>
      <c r="E60" s="808">
        <v>106039</v>
      </c>
      <c r="F60" s="808">
        <v>119713</v>
      </c>
      <c r="G60" s="808">
        <v>27086</v>
      </c>
      <c r="H60" s="808">
        <v>438242</v>
      </c>
    </row>
    <row r="61" spans="2:8" x14ac:dyDescent="0.2">
      <c r="B61" s="77" t="s">
        <v>27</v>
      </c>
      <c r="C61" s="236">
        <v>44166</v>
      </c>
      <c r="D61" s="236">
        <v>199827</v>
      </c>
      <c r="E61" s="236">
        <v>168834</v>
      </c>
      <c r="F61" s="236">
        <v>241976</v>
      </c>
      <c r="G61" s="236">
        <v>73643</v>
      </c>
      <c r="H61" s="236">
        <v>728446</v>
      </c>
    </row>
    <row r="62" spans="2:8" ht="13.9" customHeight="1" x14ac:dyDescent="0.2">
      <c r="B62" s="1126" t="s">
        <v>1641</v>
      </c>
      <c r="C62" s="1125"/>
      <c r="D62" s="1125"/>
      <c r="E62" s="1125"/>
      <c r="F62" s="1125"/>
      <c r="G62" s="1125"/>
      <c r="H62" s="1125"/>
    </row>
  </sheetData>
  <mergeCells count="8">
    <mergeCell ref="B36:B37"/>
    <mergeCell ref="C36:H36"/>
    <mergeCell ref="B62:H62"/>
    <mergeCell ref="B2:H2"/>
    <mergeCell ref="B31:H31"/>
    <mergeCell ref="C5:H5"/>
    <mergeCell ref="B5:B6"/>
    <mergeCell ref="B33:H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N41"/>
  <sheetViews>
    <sheetView showGridLines="0" zoomScale="102" zoomScaleNormal="100" workbookViewId="0"/>
  </sheetViews>
  <sheetFormatPr baseColWidth="10" defaultColWidth="8.6640625" defaultRowHeight="12.75" x14ac:dyDescent="0.2"/>
  <cols>
    <col min="1" max="1" width="8.6640625" style="1"/>
    <col min="2" max="2" width="75" style="1" bestFit="1" customWidth="1"/>
    <col min="3" max="3" width="14.5" style="1" bestFit="1" customWidth="1"/>
    <col min="4" max="4" width="11" style="1" bestFit="1" customWidth="1"/>
    <col min="5" max="5" width="17.83203125" style="6" bestFit="1" customWidth="1"/>
    <col min="6" max="6" width="21.33203125" style="1" bestFit="1" customWidth="1"/>
    <col min="7" max="7" width="14.5" style="1" bestFit="1" customWidth="1"/>
    <col min="8" max="8" width="11" style="1" bestFit="1" customWidth="1"/>
    <col min="9" max="9" width="18.5" style="1" customWidth="1"/>
    <col min="10" max="10" width="15.1640625" style="1" bestFit="1" customWidth="1"/>
    <col min="11" max="11" width="16.33203125" style="1" customWidth="1"/>
    <col min="12" max="12" width="10.33203125" style="1" customWidth="1"/>
    <col min="13" max="13" width="17.1640625" style="1" customWidth="1"/>
    <col min="14" max="14" width="17.5" style="1" customWidth="1"/>
    <col min="15" max="15" width="58" style="1" customWidth="1"/>
    <col min="16" max="16384" width="8.6640625" style="1"/>
  </cols>
  <sheetData>
    <row r="2" spans="2:14" s="7" customFormat="1" ht="13.9" customHeight="1" x14ac:dyDescent="0.2">
      <c r="B2" s="1105" t="s">
        <v>1141</v>
      </c>
      <c r="C2" s="1105"/>
      <c r="D2" s="1105"/>
      <c r="E2" s="1105"/>
      <c r="F2" s="1105"/>
      <c r="G2" s="1105"/>
      <c r="H2" s="1105"/>
      <c r="I2" s="1105"/>
      <c r="J2" s="1105"/>
      <c r="K2" s="1105"/>
      <c r="L2" s="1105"/>
      <c r="M2" s="1105"/>
      <c r="N2" s="1105"/>
    </row>
    <row r="3" spans="2:14" s="7" customFormat="1" ht="13.9" customHeight="1" x14ac:dyDescent="0.2"/>
    <row r="4" spans="2:14" s="7" customFormat="1" ht="13.9" customHeight="1" x14ac:dyDescent="0.2">
      <c r="B4" s="486" t="s">
        <v>0</v>
      </c>
      <c r="C4" s="82"/>
      <c r="D4" s="82"/>
      <c r="E4" s="82"/>
      <c r="F4" s="82"/>
      <c r="G4" s="82"/>
      <c r="H4" s="82"/>
      <c r="I4" s="82"/>
      <c r="J4" s="82"/>
      <c r="K4" s="82"/>
      <c r="L4" s="82"/>
      <c r="M4" s="82"/>
      <c r="N4" s="82"/>
    </row>
    <row r="5" spans="2:14" s="5" customFormat="1" ht="12.75" customHeight="1" x14ac:dyDescent="0.2">
      <c r="B5" s="486"/>
      <c r="C5" s="1106" t="s">
        <v>1097</v>
      </c>
      <c r="D5" s="1106"/>
      <c r="E5" s="1106" t="s">
        <v>28</v>
      </c>
      <c r="F5" s="1106"/>
      <c r="G5" s="1106" t="s">
        <v>29</v>
      </c>
      <c r="H5" s="1106"/>
      <c r="I5" s="1106" t="s">
        <v>30</v>
      </c>
      <c r="J5" s="1106"/>
      <c r="K5" s="1106"/>
      <c r="L5" s="1106"/>
      <c r="M5" s="1107" t="s">
        <v>37</v>
      </c>
      <c r="N5" s="1109" t="s">
        <v>38</v>
      </c>
    </row>
    <row r="6" spans="2:14" s="5" customFormat="1" ht="51" x14ac:dyDescent="0.2">
      <c r="B6" s="487"/>
      <c r="C6" s="515" t="s">
        <v>1600</v>
      </c>
      <c r="D6" s="515" t="s">
        <v>32</v>
      </c>
      <c r="E6" s="515" t="s">
        <v>33</v>
      </c>
      <c r="F6" s="515" t="s">
        <v>34</v>
      </c>
      <c r="G6" s="515" t="s">
        <v>31</v>
      </c>
      <c r="H6" s="515" t="s">
        <v>32</v>
      </c>
      <c r="I6" s="515" t="s">
        <v>421</v>
      </c>
      <c r="J6" s="515" t="s">
        <v>35</v>
      </c>
      <c r="K6" s="515" t="s">
        <v>36</v>
      </c>
      <c r="L6" s="515" t="s">
        <v>27</v>
      </c>
      <c r="M6" s="1108"/>
      <c r="N6" s="1110"/>
    </row>
    <row r="7" spans="2:14" s="5" customFormat="1" ht="13.15" customHeight="1" x14ac:dyDescent="0.2">
      <c r="B7" s="513" t="s">
        <v>39</v>
      </c>
      <c r="C7" s="117"/>
      <c r="D7" s="117"/>
      <c r="E7" s="485"/>
      <c r="F7" s="117"/>
      <c r="G7" s="117"/>
      <c r="H7" s="117"/>
      <c r="I7" s="117"/>
      <c r="J7" s="117"/>
      <c r="K7" s="117"/>
      <c r="L7" s="117"/>
      <c r="M7" s="117"/>
      <c r="N7" s="117"/>
    </row>
    <row r="8" spans="2:14" s="5" customFormat="1" ht="13.15" customHeight="1" x14ac:dyDescent="0.2">
      <c r="B8" s="112" t="s">
        <v>40</v>
      </c>
      <c r="C8" s="600">
        <v>35.671999999999997</v>
      </c>
      <c r="D8" s="600">
        <v>192.762</v>
      </c>
      <c r="E8" s="601">
        <v>0</v>
      </c>
      <c r="F8" s="600">
        <v>5.3024010038925491</v>
      </c>
      <c r="G8" s="602">
        <v>0</v>
      </c>
      <c r="H8" s="602">
        <v>0</v>
      </c>
      <c r="I8" s="600">
        <v>6.1784000000000008</v>
      </c>
      <c r="J8" s="603">
        <v>0.49585509584940857</v>
      </c>
      <c r="K8" s="602">
        <v>0</v>
      </c>
      <c r="L8" s="600">
        <v>6.6742550958494098</v>
      </c>
      <c r="M8" s="604">
        <v>3.2061319704425025E-4</v>
      </c>
      <c r="N8" s="604">
        <v>0.02</v>
      </c>
    </row>
    <row r="9" spans="2:14" s="5" customFormat="1" ht="13.15" customHeight="1" x14ac:dyDescent="0.2">
      <c r="B9" s="112" t="s">
        <v>41</v>
      </c>
      <c r="C9" s="605">
        <v>19.709</v>
      </c>
      <c r="D9" s="605">
        <v>16.138999999999999</v>
      </c>
      <c r="E9" s="606">
        <v>0</v>
      </c>
      <c r="F9" s="605">
        <v>10.292555263999999</v>
      </c>
      <c r="G9" s="606">
        <v>0</v>
      </c>
      <c r="H9" s="606">
        <v>0</v>
      </c>
      <c r="I9" s="605">
        <v>0.97016000000000002</v>
      </c>
      <c r="J9" s="431">
        <v>0.10940241398168266</v>
      </c>
      <c r="K9" s="606">
        <v>0</v>
      </c>
      <c r="L9" s="605">
        <v>1.0795624139816826</v>
      </c>
      <c r="M9" s="607">
        <v>5.1859263990482204E-5</v>
      </c>
      <c r="N9" s="607">
        <v>0.02</v>
      </c>
    </row>
    <row r="10" spans="2:14" s="5" customFormat="1" ht="13.15" customHeight="1" x14ac:dyDescent="0.2">
      <c r="B10" s="226" t="s">
        <v>1280</v>
      </c>
      <c r="C10" s="605">
        <v>6.1879999999999997</v>
      </c>
      <c r="D10" s="605">
        <v>153.36099999999999</v>
      </c>
      <c r="E10" s="606">
        <v>0</v>
      </c>
      <c r="F10" s="605">
        <v>0</v>
      </c>
      <c r="G10" s="606">
        <v>0</v>
      </c>
      <c r="H10" s="606">
        <v>0</v>
      </c>
      <c r="I10" s="608">
        <v>17.39584</v>
      </c>
      <c r="J10" s="431" t="s">
        <v>2</v>
      </c>
      <c r="K10" s="606">
        <v>0</v>
      </c>
      <c r="L10" s="605">
        <v>17.39584</v>
      </c>
      <c r="M10" s="607">
        <v>8.3564919194333573E-4</v>
      </c>
      <c r="N10" s="607">
        <v>1.2500000000000001E-2</v>
      </c>
    </row>
    <row r="11" spans="2:14" s="5" customFormat="1" ht="13.15" customHeight="1" x14ac:dyDescent="0.2">
      <c r="B11" s="226" t="s">
        <v>1281</v>
      </c>
      <c r="C11" s="609">
        <v>6.6000000000000003E-2</v>
      </c>
      <c r="D11" s="609">
        <v>0.25800000000000001</v>
      </c>
      <c r="E11" s="140">
        <v>0</v>
      </c>
      <c r="F11" s="140">
        <v>2.70727508157502E-2</v>
      </c>
      <c r="G11" s="140">
        <v>0</v>
      </c>
      <c r="H11" s="140">
        <v>0</v>
      </c>
      <c r="I11" s="609">
        <v>3.4399999999999999E-3</v>
      </c>
      <c r="J11" s="457">
        <v>6.9872278932679764E-4</v>
      </c>
      <c r="K11" s="140">
        <v>0</v>
      </c>
      <c r="L11" s="457">
        <v>4.1387227893267976E-3</v>
      </c>
      <c r="M11" s="611">
        <v>1.9881306993961813E-7</v>
      </c>
      <c r="N11" s="611">
        <v>1.2500000000000001E-2</v>
      </c>
    </row>
    <row r="12" spans="2:14" s="5" customFormat="1" ht="13.15" customHeight="1" x14ac:dyDescent="0.2">
      <c r="B12" s="226" t="s">
        <v>1282</v>
      </c>
      <c r="C12" s="608">
        <v>0.16700000000000001</v>
      </c>
      <c r="D12" s="608">
        <v>0.39300000000000002</v>
      </c>
      <c r="E12" s="606">
        <v>0</v>
      </c>
      <c r="F12" s="605">
        <v>0</v>
      </c>
      <c r="G12" s="606">
        <v>0</v>
      </c>
      <c r="H12" s="606">
        <v>0</v>
      </c>
      <c r="I12" s="608">
        <v>1.392E-2</v>
      </c>
      <c r="J12" s="606">
        <v>0</v>
      </c>
      <c r="K12" s="606">
        <v>0</v>
      </c>
      <c r="L12" s="431">
        <v>1.392E-2</v>
      </c>
      <c r="M12" s="607">
        <v>6.6867922169042911E-7</v>
      </c>
      <c r="N12" s="607">
        <v>5.0000000000000001E-3</v>
      </c>
    </row>
    <row r="13" spans="2:14" s="5" customFormat="1" ht="13.15" customHeight="1" x14ac:dyDescent="0.2">
      <c r="B13" s="226" t="s">
        <v>1283</v>
      </c>
      <c r="C13" s="605">
        <v>526.00099999999998</v>
      </c>
      <c r="D13" s="605">
        <v>5214.49</v>
      </c>
      <c r="E13" s="606">
        <v>7.7850000000000001</v>
      </c>
      <c r="F13" s="605">
        <v>115.5295643808429</v>
      </c>
      <c r="G13" s="606">
        <v>0</v>
      </c>
      <c r="H13" s="606">
        <v>0</v>
      </c>
      <c r="I13" s="608">
        <v>197.74271999999999</v>
      </c>
      <c r="J13" s="606">
        <v>4.3158245724651927</v>
      </c>
      <c r="K13" s="606">
        <v>0</v>
      </c>
      <c r="L13" s="605">
        <v>202.05854457246517</v>
      </c>
      <c r="M13" s="607">
        <v>9.7063470057914426E-3</v>
      </c>
      <c r="N13" s="607">
        <v>0.01</v>
      </c>
    </row>
    <row r="14" spans="2:14" s="5" customFormat="1" ht="13.15" customHeight="1" x14ac:dyDescent="0.2">
      <c r="B14" s="226" t="s">
        <v>1287</v>
      </c>
      <c r="C14" s="605">
        <v>2.0779999999999998</v>
      </c>
      <c r="D14" s="605">
        <v>4.6120000000000001</v>
      </c>
      <c r="E14" s="606">
        <v>0</v>
      </c>
      <c r="F14" s="605">
        <v>0</v>
      </c>
      <c r="G14" s="606">
        <v>0</v>
      </c>
      <c r="H14" s="606">
        <v>0</v>
      </c>
      <c r="I14" s="608">
        <v>0.24520000000000003</v>
      </c>
      <c r="J14" s="606">
        <v>0</v>
      </c>
      <c r="K14" s="606">
        <v>0</v>
      </c>
      <c r="L14" s="431" t="s">
        <v>2</v>
      </c>
      <c r="M14" s="607">
        <v>1.1778746060236582E-5</v>
      </c>
      <c r="N14" s="607">
        <v>0.01</v>
      </c>
    </row>
    <row r="15" spans="2:14" s="5" customFormat="1" ht="13.15" customHeight="1" x14ac:dyDescent="0.2">
      <c r="B15" s="226" t="s">
        <v>42</v>
      </c>
      <c r="C15" s="610">
        <v>50.994999999999997</v>
      </c>
      <c r="D15" s="610">
        <v>1174.665</v>
      </c>
      <c r="E15" s="140">
        <v>0</v>
      </c>
      <c r="F15" s="140">
        <v>0</v>
      </c>
      <c r="G15" s="140">
        <v>0</v>
      </c>
      <c r="H15" s="140">
        <v>0</v>
      </c>
      <c r="I15" s="610">
        <v>15.972239999999999</v>
      </c>
      <c r="J15" s="140">
        <v>0</v>
      </c>
      <c r="K15" s="140">
        <v>0</v>
      </c>
      <c r="L15" s="140">
        <v>15.972239999999999</v>
      </c>
      <c r="M15" s="611">
        <v>7.6726329108137495E-4</v>
      </c>
      <c r="N15" s="611">
        <v>1.8749999999999999E-2</v>
      </c>
    </row>
    <row r="16" spans="2:14" ht="13.15" customHeight="1" x14ac:dyDescent="0.2">
      <c r="B16" s="514" t="s">
        <v>43</v>
      </c>
      <c r="C16" s="612">
        <v>640.87599999999998</v>
      </c>
      <c r="D16" s="612">
        <v>6756.6799999999994</v>
      </c>
      <c r="E16" s="613">
        <v>7.7850000000000001</v>
      </c>
      <c r="F16" s="612">
        <v>131.15159339955119</v>
      </c>
      <c r="G16" s="613">
        <v>0</v>
      </c>
      <c r="H16" s="613">
        <v>0</v>
      </c>
      <c r="I16" s="612">
        <v>238.52191999999999</v>
      </c>
      <c r="J16" s="613">
        <v>4.9217808050856107</v>
      </c>
      <c r="K16" s="613">
        <v>0</v>
      </c>
      <c r="L16" s="612">
        <v>243.4437008050856</v>
      </c>
      <c r="M16" s="614">
        <v>1.1694378188202752E-2</v>
      </c>
      <c r="N16" s="689"/>
    </row>
    <row r="17" spans="2:14" s="5" customFormat="1" ht="13.15" customHeight="1" x14ac:dyDescent="0.2">
      <c r="B17" s="112" t="s">
        <v>48</v>
      </c>
      <c r="C17" s="600">
        <v>20484.955000000002</v>
      </c>
      <c r="D17" s="600">
        <v>567.53200000000004</v>
      </c>
      <c r="E17" s="615">
        <v>3578.94</v>
      </c>
      <c r="F17" s="600">
        <v>0</v>
      </c>
      <c r="G17" s="600">
        <v>0</v>
      </c>
      <c r="H17" s="600">
        <v>0</v>
      </c>
      <c r="I17" s="600">
        <v>940.46456000000001</v>
      </c>
      <c r="J17" s="600">
        <v>2.2819199999999999</v>
      </c>
      <c r="K17" s="600">
        <v>0</v>
      </c>
      <c r="L17" s="600">
        <v>942.74648000000013</v>
      </c>
      <c r="M17" s="604">
        <v>4.5286995869094238E-2</v>
      </c>
      <c r="N17" s="690" t="s">
        <v>2</v>
      </c>
    </row>
    <row r="18" spans="2:14" s="5" customFormat="1" ht="13.15" customHeight="1" x14ac:dyDescent="0.2">
      <c r="B18" s="112" t="s">
        <v>1284</v>
      </c>
      <c r="C18" s="605">
        <v>267.73</v>
      </c>
      <c r="D18" s="605">
        <v>4370.0870000000004</v>
      </c>
      <c r="E18" s="605">
        <v>0.745</v>
      </c>
      <c r="F18" s="605">
        <v>73.993103496271587</v>
      </c>
      <c r="G18" s="605">
        <v>0</v>
      </c>
      <c r="H18" s="606">
        <v>0</v>
      </c>
      <c r="I18" s="605">
        <v>165.18583999999998</v>
      </c>
      <c r="J18" s="605">
        <v>1.8526242879995218</v>
      </c>
      <c r="K18" s="605">
        <v>0</v>
      </c>
      <c r="L18" s="605">
        <v>167.03846428799952</v>
      </c>
      <c r="M18" s="607">
        <v>8.024076888826441E-3</v>
      </c>
      <c r="N18" s="453" t="s">
        <v>2</v>
      </c>
    </row>
    <row r="19" spans="2:14" s="5" customFormat="1" ht="13.15" customHeight="1" x14ac:dyDescent="0.2">
      <c r="B19" s="112" t="s">
        <v>50</v>
      </c>
      <c r="C19" s="616">
        <v>8173.6059999999998</v>
      </c>
      <c r="D19" s="616">
        <v>208.732</v>
      </c>
      <c r="E19" s="605">
        <v>1452.08</v>
      </c>
      <c r="F19" s="617">
        <v>3.7194579536801324E-2</v>
      </c>
      <c r="G19" s="616">
        <v>0</v>
      </c>
      <c r="H19" s="618">
        <v>0</v>
      </c>
      <c r="I19" s="616">
        <v>339.51952</v>
      </c>
      <c r="J19" s="616">
        <v>13.58917320397209</v>
      </c>
      <c r="K19" s="616">
        <v>0</v>
      </c>
      <c r="L19" s="616">
        <v>353.10869320397211</v>
      </c>
      <c r="M19" s="619">
        <v>1.6962388372396307E-2</v>
      </c>
      <c r="N19" s="240" t="s">
        <v>2</v>
      </c>
    </row>
    <row r="20" spans="2:14" s="5" customFormat="1" ht="13.15" customHeight="1" x14ac:dyDescent="0.2">
      <c r="B20" s="112" t="s">
        <v>44</v>
      </c>
      <c r="C20" s="616">
        <v>30606.004000000001</v>
      </c>
      <c r="D20" s="616">
        <v>167839.913</v>
      </c>
      <c r="E20" s="605">
        <v>31.378185887834352</v>
      </c>
      <c r="F20" s="616">
        <v>7.0790344314943479</v>
      </c>
      <c r="G20" s="618">
        <v>0</v>
      </c>
      <c r="H20" s="618">
        <v>5593.192</v>
      </c>
      <c r="I20" s="616">
        <v>5230.39912</v>
      </c>
      <c r="J20" s="616">
        <v>5.0053116724231295</v>
      </c>
      <c r="K20" s="618">
        <v>430.54712000000001</v>
      </c>
      <c r="L20" s="616">
        <v>5665.9515516724232</v>
      </c>
      <c r="M20" s="619">
        <v>0.27217701678936745</v>
      </c>
      <c r="N20" s="240" t="s">
        <v>2</v>
      </c>
    </row>
    <row r="21" spans="2:14" s="5" customFormat="1" ht="13.15" customHeight="1" x14ac:dyDescent="0.2">
      <c r="B21" s="112" t="s">
        <v>1285</v>
      </c>
      <c r="C21" s="616">
        <v>80901.339000000007</v>
      </c>
      <c r="D21" s="616">
        <v>13230.879000000001</v>
      </c>
      <c r="E21" s="605">
        <v>6741.4520000000002</v>
      </c>
      <c r="F21" s="616">
        <v>72.84621991768266</v>
      </c>
      <c r="G21" s="616">
        <v>4595.2079999999996</v>
      </c>
      <c r="H21" s="618">
        <v>0</v>
      </c>
      <c r="I21" s="616">
        <v>4447.9459200000001</v>
      </c>
      <c r="J21" s="616">
        <v>8.0151415008130336</v>
      </c>
      <c r="K21" s="616">
        <v>367.61664000000002</v>
      </c>
      <c r="L21" s="616">
        <v>4823.5777015008125</v>
      </c>
      <c r="M21" s="619">
        <v>0.23171165109216035</v>
      </c>
      <c r="N21" s="240" t="s">
        <v>2</v>
      </c>
    </row>
    <row r="22" spans="2:14" s="5" customFormat="1" ht="13.15" customHeight="1" x14ac:dyDescent="0.2">
      <c r="B22" s="112" t="s">
        <v>52</v>
      </c>
      <c r="C22" s="616">
        <v>974.35799999999995</v>
      </c>
      <c r="D22" s="616">
        <v>6906.1890000000003</v>
      </c>
      <c r="E22" s="608">
        <v>0.22528085000224674</v>
      </c>
      <c r="F22" s="616">
        <v>85.524980711117792</v>
      </c>
      <c r="G22" s="618">
        <v>0</v>
      </c>
      <c r="H22" s="618">
        <v>0</v>
      </c>
      <c r="I22" s="616">
        <v>219.90648000000002</v>
      </c>
      <c r="J22" s="616">
        <v>3.6370159357059677</v>
      </c>
      <c r="K22" s="618">
        <v>0</v>
      </c>
      <c r="L22" s="616">
        <v>223.54349593570598</v>
      </c>
      <c r="M22" s="619">
        <v>1.0738426068695796E-2</v>
      </c>
      <c r="N22" s="240" t="s">
        <v>2</v>
      </c>
    </row>
    <row r="23" spans="2:14" s="5" customFormat="1" ht="13.15" customHeight="1" x14ac:dyDescent="0.2">
      <c r="B23" s="112" t="s">
        <v>1286</v>
      </c>
      <c r="C23" s="616">
        <v>247.54300000000001</v>
      </c>
      <c r="D23" s="616">
        <v>6357.973</v>
      </c>
      <c r="E23" s="605">
        <v>0</v>
      </c>
      <c r="F23" s="618">
        <v>23.228271588001899</v>
      </c>
      <c r="G23" s="618">
        <v>0</v>
      </c>
      <c r="H23" s="618">
        <v>0</v>
      </c>
      <c r="I23" s="616">
        <v>209.43576000000002</v>
      </c>
      <c r="J23" s="616">
        <v>1.044130336556804</v>
      </c>
      <c r="K23" s="618">
        <v>0</v>
      </c>
      <c r="L23" s="616">
        <v>210.47989033655682</v>
      </c>
      <c r="M23" s="619">
        <v>1.0110885722107449E-2</v>
      </c>
      <c r="N23" s="240" t="s">
        <v>2</v>
      </c>
    </row>
    <row r="24" spans="2:14" s="5" customFormat="1" ht="13.15" customHeight="1" x14ac:dyDescent="0.2">
      <c r="B24" s="112" t="s">
        <v>47</v>
      </c>
      <c r="C24" s="616">
        <v>43202.173000000003</v>
      </c>
      <c r="D24" s="616">
        <v>37527.906999999999</v>
      </c>
      <c r="E24" s="605">
        <v>50.217255000000002</v>
      </c>
      <c r="F24" s="618">
        <v>254.31389513356851</v>
      </c>
      <c r="G24" s="618">
        <v>27.61</v>
      </c>
      <c r="H24" s="618">
        <v>0</v>
      </c>
      <c r="I24" s="616">
        <v>3200.3448800000001</v>
      </c>
      <c r="J24" s="616">
        <v>23.588407401256831</v>
      </c>
      <c r="K24" s="618">
        <v>2.2088000000000001</v>
      </c>
      <c r="L24" s="616">
        <v>3226.1420874012565</v>
      </c>
      <c r="M24" s="619">
        <v>0.15497515661395175</v>
      </c>
      <c r="N24" s="240" t="s">
        <v>2</v>
      </c>
    </row>
    <row r="25" spans="2:14" s="5" customFormat="1" ht="13.15" customHeight="1" x14ac:dyDescent="0.2">
      <c r="B25" s="112" t="s">
        <v>51</v>
      </c>
      <c r="C25" s="616">
        <v>4447.8230000000003</v>
      </c>
      <c r="D25" s="616">
        <v>662.72299999999996</v>
      </c>
      <c r="E25" s="605">
        <v>10.68606160592463</v>
      </c>
      <c r="F25" s="616">
        <v>1.236402934483007</v>
      </c>
      <c r="G25" s="618">
        <v>0</v>
      </c>
      <c r="H25" s="618">
        <v>0</v>
      </c>
      <c r="I25" s="616">
        <v>273.16303999999997</v>
      </c>
      <c r="J25" s="617">
        <v>0.27975711858092633</v>
      </c>
      <c r="K25" s="618">
        <v>0</v>
      </c>
      <c r="L25" s="616">
        <v>273.44279711858093</v>
      </c>
      <c r="M25" s="619">
        <v>1.3135453789806507E-2</v>
      </c>
      <c r="N25" s="240" t="s">
        <v>2</v>
      </c>
    </row>
    <row r="26" spans="2:14" s="5" customFormat="1" ht="13.15" customHeight="1" x14ac:dyDescent="0.2">
      <c r="B26" s="112" t="s">
        <v>46</v>
      </c>
      <c r="C26" s="620">
        <v>56603.273999999998</v>
      </c>
      <c r="D26" s="620">
        <v>565.64</v>
      </c>
      <c r="E26" s="620">
        <v>11347.281000000001</v>
      </c>
      <c r="F26" s="621">
        <v>4.2849223329377899E-2</v>
      </c>
      <c r="G26" s="622">
        <v>0</v>
      </c>
      <c r="H26" s="622">
        <v>0</v>
      </c>
      <c r="I26" s="620">
        <v>2828.9716800000001</v>
      </c>
      <c r="J26" s="620">
        <v>1.6763400065835159</v>
      </c>
      <c r="K26" s="622">
        <v>0</v>
      </c>
      <c r="L26" s="620">
        <v>2830.6480200065835</v>
      </c>
      <c r="M26" s="623">
        <v>0.13597668928861756</v>
      </c>
      <c r="N26" s="691" t="s">
        <v>2</v>
      </c>
    </row>
    <row r="27" spans="2:14" s="5" customFormat="1" ht="13.15" customHeight="1" x14ac:dyDescent="0.2">
      <c r="B27" s="111" t="s">
        <v>49</v>
      </c>
      <c r="C27" s="610">
        <v>14291.486999999999</v>
      </c>
      <c r="D27" s="610">
        <v>621.89400000000001</v>
      </c>
      <c r="E27" s="624">
        <v>36276.150999999998</v>
      </c>
      <c r="F27" s="610">
        <v>2.9243690377084843</v>
      </c>
      <c r="G27" s="140">
        <v>0</v>
      </c>
      <c r="H27" s="140">
        <v>0</v>
      </c>
      <c r="I27" s="610">
        <v>760.99928</v>
      </c>
      <c r="J27" s="140">
        <v>6.5130360992632603</v>
      </c>
      <c r="K27" s="140">
        <v>0</v>
      </c>
      <c r="L27" s="610">
        <v>767.51231609926322</v>
      </c>
      <c r="M27" s="611">
        <v>3.6869219695910484E-2</v>
      </c>
      <c r="N27" s="106" t="s">
        <v>2</v>
      </c>
    </row>
    <row r="28" spans="2:14" ht="38.25" x14ac:dyDescent="0.2">
      <c r="B28" s="109" t="s">
        <v>1601</v>
      </c>
      <c r="C28" s="625">
        <v>260200.29200000004</v>
      </c>
      <c r="D28" s="625">
        <v>238859.46900000001</v>
      </c>
      <c r="E28" s="625">
        <v>59489.155783343755</v>
      </c>
      <c r="F28" s="625">
        <v>521.22632105319451</v>
      </c>
      <c r="G28" s="625">
        <v>4622.8179999999993</v>
      </c>
      <c r="H28" s="625">
        <v>5593.192</v>
      </c>
      <c r="I28" s="625">
        <v>18616.336080000001</v>
      </c>
      <c r="J28" s="625">
        <v>67.482857563155079</v>
      </c>
      <c r="K28" s="625">
        <v>800.37256000000002</v>
      </c>
      <c r="L28" s="625">
        <v>19484.191497563155</v>
      </c>
      <c r="M28" s="626">
        <v>0.93596796019093442</v>
      </c>
      <c r="N28" s="692"/>
    </row>
    <row r="29" spans="2:14" s="5" customFormat="1" ht="13.15" customHeight="1" x14ac:dyDescent="0.2">
      <c r="B29" s="118" t="s">
        <v>53</v>
      </c>
      <c r="C29" s="627">
        <v>12344.446999999956</v>
      </c>
      <c r="D29" s="627">
        <v>15032.489000000001</v>
      </c>
      <c r="E29" s="628">
        <v>145.00800000000163</v>
      </c>
      <c r="F29" s="627">
        <v>194.08734765447718</v>
      </c>
      <c r="G29" s="629">
        <v>0</v>
      </c>
      <c r="H29" s="627">
        <v>0</v>
      </c>
      <c r="I29" s="627">
        <v>1084.1576799999821</v>
      </c>
      <c r="J29" s="627">
        <v>5.3636123181115636</v>
      </c>
      <c r="K29" s="627">
        <v>0</v>
      </c>
      <c r="L29" s="627">
        <v>1089.5212923180916</v>
      </c>
      <c r="M29" s="630">
        <v>5.2337661620863729E-2</v>
      </c>
      <c r="N29" s="693" t="s">
        <v>2</v>
      </c>
    </row>
    <row r="30" spans="2:14" ht="25.5" x14ac:dyDescent="0.2">
      <c r="B30" s="119" t="s">
        <v>1602</v>
      </c>
      <c r="C30" s="631">
        <v>12344.446999999956</v>
      </c>
      <c r="D30" s="631">
        <v>15032.489000000001</v>
      </c>
      <c r="E30" s="631">
        <v>145.00800000000163</v>
      </c>
      <c r="F30" s="631">
        <v>194.08734765447718</v>
      </c>
      <c r="G30" s="632">
        <v>0</v>
      </c>
      <c r="H30" s="631">
        <v>0</v>
      </c>
      <c r="I30" s="631">
        <v>1084.1576799999821</v>
      </c>
      <c r="J30" s="631">
        <v>5.3636123181115636</v>
      </c>
      <c r="K30" s="631">
        <v>0</v>
      </c>
      <c r="L30" s="631">
        <v>1089.5212923180916</v>
      </c>
      <c r="M30" s="633">
        <v>5.2337661620863729E-2</v>
      </c>
      <c r="N30" s="694"/>
    </row>
    <row r="31" spans="2:14" s="5" customFormat="1" ht="13.15" customHeight="1" x14ac:dyDescent="0.2">
      <c r="B31" s="110" t="s">
        <v>27</v>
      </c>
      <c r="C31" s="144">
        <f>+C30+C28+C16</f>
        <v>273185.61499999999</v>
      </c>
      <c r="D31" s="144">
        <f t="shared" ref="D31:M31" si="0">+D30+D28+D16</f>
        <v>260648.63800000001</v>
      </c>
      <c r="E31" s="144">
        <f t="shared" si="0"/>
        <v>59641.94878334376</v>
      </c>
      <c r="F31" s="144">
        <f t="shared" si="0"/>
        <v>846.46526210722288</v>
      </c>
      <c r="G31" s="144">
        <f t="shared" si="0"/>
        <v>4622.8179999999993</v>
      </c>
      <c r="H31" s="144">
        <f t="shared" si="0"/>
        <v>5593.192</v>
      </c>
      <c r="I31" s="144">
        <f t="shared" si="0"/>
        <v>19939.015679999982</v>
      </c>
      <c r="J31" s="144">
        <f t="shared" si="0"/>
        <v>77.768250686352246</v>
      </c>
      <c r="K31" s="144">
        <f t="shared" si="0"/>
        <v>800.37256000000002</v>
      </c>
      <c r="L31" s="144">
        <f t="shared" si="0"/>
        <v>20817.156490686331</v>
      </c>
      <c r="M31" s="695">
        <f t="shared" si="0"/>
        <v>1.0000000000000009</v>
      </c>
      <c r="N31" s="91"/>
    </row>
    <row r="32" spans="2:14" ht="13.15" customHeight="1" x14ac:dyDescent="0.2">
      <c r="B32" s="1102" t="s">
        <v>1463</v>
      </c>
      <c r="C32" s="1102"/>
      <c r="D32" s="1102"/>
      <c r="E32" s="1102"/>
      <c r="F32" s="1102"/>
      <c r="G32" s="1102"/>
      <c r="H32" s="1102"/>
      <c r="I32" s="1102"/>
      <c r="J32" s="1102"/>
      <c r="K32" s="1102"/>
      <c r="L32" s="1102"/>
      <c r="M32" s="1102"/>
      <c r="N32" s="1102"/>
    </row>
    <row r="33" spans="2:10" ht="13.15" customHeight="1" x14ac:dyDescent="0.2">
      <c r="B33" s="29" t="s">
        <v>1</v>
      </c>
      <c r="C33" s="30"/>
      <c r="D33" s="30"/>
      <c r="E33" s="68"/>
      <c r="F33" s="84"/>
      <c r="G33" s="72"/>
      <c r="H33" s="72"/>
      <c r="I33" s="1104"/>
      <c r="J33" s="1104"/>
    </row>
    <row r="34" spans="2:10" ht="13.15" customHeight="1" x14ac:dyDescent="0.2">
      <c r="B34" s="112" t="s">
        <v>54</v>
      </c>
      <c r="C34" s="112"/>
      <c r="D34" s="112"/>
      <c r="E34" s="120"/>
      <c r="F34" s="634">
        <v>348264.12900000002</v>
      </c>
      <c r="I34" s="1104"/>
      <c r="J34" s="1104"/>
    </row>
    <row r="35" spans="2:10" ht="13.15" customHeight="1" x14ac:dyDescent="0.2">
      <c r="B35" s="112" t="s">
        <v>669</v>
      </c>
      <c r="C35" s="112"/>
      <c r="D35" s="112"/>
      <c r="E35" s="121"/>
      <c r="F35" s="688">
        <v>9.7101252679321223E-5</v>
      </c>
    </row>
    <row r="36" spans="2:10" ht="13.15" customHeight="1" x14ac:dyDescent="0.2">
      <c r="B36" s="112" t="s">
        <v>55</v>
      </c>
      <c r="C36" s="112"/>
      <c r="D36" s="112"/>
      <c r="E36" s="121"/>
      <c r="F36" s="635">
        <v>45.089177585563633</v>
      </c>
    </row>
    <row r="37" spans="2:10" ht="20.25" customHeight="1" x14ac:dyDescent="0.2">
      <c r="B37" s="1103" t="s">
        <v>1447</v>
      </c>
      <c r="C37" s="1103"/>
      <c r="D37" s="1103"/>
      <c r="E37" s="1103"/>
      <c r="F37" s="1103"/>
    </row>
    <row r="38" spans="2:10" x14ac:dyDescent="0.2">
      <c r="B38" s="2"/>
    </row>
    <row r="39" spans="2:10" x14ac:dyDescent="0.2">
      <c r="C39" s="1104"/>
      <c r="D39" s="1104"/>
    </row>
    <row r="40" spans="2:10" x14ac:dyDescent="0.2">
      <c r="C40" s="1104"/>
      <c r="D40" s="1104"/>
    </row>
    <row r="41" spans="2:10" x14ac:dyDescent="0.2">
      <c r="B41" s="23"/>
      <c r="C41" s="23"/>
      <c r="D41" s="23"/>
      <c r="E41" s="24"/>
    </row>
  </sheetData>
  <mergeCells count="11">
    <mergeCell ref="B32:N32"/>
    <mergeCell ref="B37:F37"/>
    <mergeCell ref="I33:J34"/>
    <mergeCell ref="C39:D40"/>
    <mergeCell ref="B2:N2"/>
    <mergeCell ref="I5:L5"/>
    <mergeCell ref="G5:H5"/>
    <mergeCell ref="C5:D5"/>
    <mergeCell ref="E5:F5"/>
    <mergeCell ref="M5:M6"/>
    <mergeCell ref="N5:N6"/>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H21"/>
  <sheetViews>
    <sheetView showGridLines="0" zoomScaleNormal="100" workbookViewId="0">
      <selection activeCell="N14" sqref="N14"/>
    </sheetView>
  </sheetViews>
  <sheetFormatPr baseColWidth="10" defaultColWidth="8.6640625" defaultRowHeight="12.75" x14ac:dyDescent="0.2"/>
  <cols>
    <col min="1" max="1" width="8.6640625" style="1"/>
    <col min="2" max="2" width="29.5" style="1" customWidth="1"/>
    <col min="3" max="3" width="14.33203125" style="1" customWidth="1"/>
    <col min="4" max="4" width="12.33203125" style="1" customWidth="1"/>
    <col min="5" max="6" width="13.1640625" style="1" customWidth="1"/>
    <col min="7" max="7" width="13" style="1" customWidth="1"/>
    <col min="8" max="8" width="13.5" style="1" customWidth="1"/>
    <col min="9" max="16384" width="8.6640625" style="1"/>
  </cols>
  <sheetData>
    <row r="2" spans="2:8" x14ac:dyDescent="0.2">
      <c r="B2" s="1105" t="s">
        <v>1186</v>
      </c>
      <c r="C2" s="1105"/>
      <c r="D2" s="1105"/>
      <c r="E2" s="1105"/>
      <c r="F2" s="1105"/>
      <c r="G2" s="1105"/>
      <c r="H2" s="1105"/>
    </row>
    <row r="3" spans="2:8" ht="13.9" customHeight="1" x14ac:dyDescent="0.2"/>
    <row r="4" spans="2:8" x14ac:dyDescent="0.2">
      <c r="B4" s="95"/>
      <c r="C4" s="95"/>
      <c r="D4" s="95"/>
      <c r="E4" s="95"/>
      <c r="F4" s="95"/>
      <c r="G4" s="95"/>
      <c r="H4" s="95"/>
    </row>
    <row r="5" spans="2:8" ht="14.25" x14ac:dyDescent="0.2">
      <c r="B5" s="811" t="s">
        <v>671</v>
      </c>
      <c r="C5" s="1155" t="s">
        <v>714</v>
      </c>
      <c r="D5" s="1155"/>
      <c r="E5" s="1155"/>
      <c r="F5" s="1155"/>
      <c r="G5" s="1155"/>
      <c r="H5" s="1155"/>
    </row>
    <row r="6" spans="2:8" ht="25.5" x14ac:dyDescent="0.2">
      <c r="B6" s="239"/>
      <c r="C6" s="1006" t="s">
        <v>1102</v>
      </c>
      <c r="D6" s="1006" t="s">
        <v>1187</v>
      </c>
      <c r="E6" s="1006" t="s">
        <v>1188</v>
      </c>
      <c r="F6" s="1006" t="s">
        <v>1189</v>
      </c>
      <c r="G6" s="1006" t="s">
        <v>1190</v>
      </c>
      <c r="H6" s="1006" t="s">
        <v>494</v>
      </c>
    </row>
    <row r="7" spans="2:8" ht="14.25" x14ac:dyDescent="0.2">
      <c r="B7" s="85" t="s">
        <v>1353</v>
      </c>
      <c r="C7" s="636">
        <v>9737.4179999999997</v>
      </c>
      <c r="D7" s="636">
        <v>5555.9870000000001</v>
      </c>
      <c r="E7" s="636">
        <v>0</v>
      </c>
      <c r="F7" s="636">
        <v>1346.8209999999999</v>
      </c>
      <c r="G7" s="602">
        <v>1876.451</v>
      </c>
      <c r="H7" s="602">
        <v>4207.25</v>
      </c>
    </row>
    <row r="8" spans="2:8" x14ac:dyDescent="0.2">
      <c r="B8" s="75" t="s">
        <v>716</v>
      </c>
      <c r="C8" s="809">
        <v>0</v>
      </c>
      <c r="D8" s="618">
        <v>0</v>
      </c>
      <c r="E8" s="618">
        <v>0</v>
      </c>
      <c r="F8" s="618">
        <v>8.2469999999999999</v>
      </c>
      <c r="G8" s="618">
        <v>0</v>
      </c>
      <c r="H8" s="618">
        <v>0</v>
      </c>
    </row>
    <row r="9" spans="2:8" x14ac:dyDescent="0.2">
      <c r="B9" s="77" t="s">
        <v>715</v>
      </c>
      <c r="C9" s="144">
        <v>9737.4179999999997</v>
      </c>
      <c r="D9" s="144">
        <v>5555.9870000000001</v>
      </c>
      <c r="E9" s="144">
        <v>0</v>
      </c>
      <c r="F9" s="144">
        <v>1355.068</v>
      </c>
      <c r="G9" s="810">
        <v>1876.451</v>
      </c>
      <c r="H9" s="810">
        <v>4207.25</v>
      </c>
    </row>
    <row r="10" spans="2:8" ht="12" customHeight="1" x14ac:dyDescent="0.2">
      <c r="B10" s="982" t="s">
        <v>1650</v>
      </c>
      <c r="C10" s="3"/>
      <c r="D10" s="3"/>
      <c r="E10" s="3"/>
      <c r="F10" s="3"/>
      <c r="G10" s="3"/>
      <c r="H10" s="3"/>
    </row>
    <row r="11" spans="2:8" ht="12" customHeight="1" x14ac:dyDescent="0.2">
      <c r="B11" s="982" t="s">
        <v>1648</v>
      </c>
      <c r="C11" s="3"/>
      <c r="D11" s="3"/>
      <c r="E11" s="3"/>
      <c r="F11" s="3"/>
      <c r="G11" s="3"/>
      <c r="H11" s="3"/>
    </row>
    <row r="12" spans="2:8" x14ac:dyDescent="0.2">
      <c r="D12" s="596"/>
      <c r="E12" s="596"/>
    </row>
    <row r="13" spans="2:8" x14ac:dyDescent="0.2">
      <c r="B13" s="1105" t="s">
        <v>1354</v>
      </c>
      <c r="C13" s="1105"/>
      <c r="D13" s="1105"/>
      <c r="E13" s="1105"/>
      <c r="F13" s="1105"/>
      <c r="G13" s="1105"/>
      <c r="H13" s="1105"/>
    </row>
    <row r="15" spans="2:8" ht="14.25" x14ac:dyDescent="0.2">
      <c r="B15" s="811" t="s">
        <v>672</v>
      </c>
      <c r="C15" s="1155" t="s">
        <v>714</v>
      </c>
      <c r="D15" s="1155"/>
      <c r="E15" s="1155"/>
      <c r="F15" s="1155"/>
      <c r="G15" s="1155"/>
      <c r="H15" s="1155"/>
    </row>
    <row r="16" spans="2:8" ht="25.5" x14ac:dyDescent="0.2">
      <c r="B16" s="239"/>
      <c r="C16" s="597" t="s">
        <v>1102</v>
      </c>
      <c r="D16" s="597" t="s">
        <v>1187</v>
      </c>
      <c r="E16" s="597" t="s">
        <v>1188</v>
      </c>
      <c r="F16" s="597" t="s">
        <v>1189</v>
      </c>
      <c r="G16" s="597" t="s">
        <v>1190</v>
      </c>
      <c r="H16" s="597" t="s">
        <v>494</v>
      </c>
    </row>
    <row r="17" spans="2:8" ht="14.25" x14ac:dyDescent="0.2">
      <c r="B17" s="85" t="s">
        <v>1353</v>
      </c>
      <c r="C17" s="636">
        <v>3432</v>
      </c>
      <c r="D17" s="636">
        <v>759</v>
      </c>
      <c r="E17" s="636">
        <v>503</v>
      </c>
      <c r="F17" s="636" t="s">
        <v>2</v>
      </c>
      <c r="G17" s="602" t="s">
        <v>2</v>
      </c>
      <c r="H17" s="602" t="s">
        <v>2</v>
      </c>
    </row>
    <row r="18" spans="2:8" x14ac:dyDescent="0.2">
      <c r="B18" s="75" t="s">
        <v>716</v>
      </c>
      <c r="C18" s="809">
        <v>0</v>
      </c>
      <c r="D18" s="618" t="s">
        <v>2</v>
      </c>
      <c r="E18" s="618" t="s">
        <v>2</v>
      </c>
      <c r="F18" s="618" t="s">
        <v>2</v>
      </c>
      <c r="G18" s="618" t="s">
        <v>2</v>
      </c>
      <c r="H18" s="618" t="s">
        <v>2</v>
      </c>
    </row>
    <row r="19" spans="2:8" x14ac:dyDescent="0.2">
      <c r="B19" s="77" t="s">
        <v>715</v>
      </c>
      <c r="C19" s="144">
        <v>3432</v>
      </c>
      <c r="D19" s="144">
        <v>759</v>
      </c>
      <c r="E19" s="144">
        <v>503</v>
      </c>
      <c r="F19" s="144" t="s">
        <v>2</v>
      </c>
      <c r="G19" s="810" t="s">
        <v>2</v>
      </c>
      <c r="H19" s="810" t="s">
        <v>2</v>
      </c>
    </row>
    <row r="20" spans="2:8" ht="13.15" customHeight="1" x14ac:dyDescent="0.2">
      <c r="B20" s="982" t="s">
        <v>1650</v>
      </c>
      <c r="C20" s="3"/>
      <c r="D20" s="3"/>
      <c r="E20" s="3"/>
      <c r="F20" s="3"/>
      <c r="G20" s="3"/>
      <c r="H20" s="3"/>
    </row>
    <row r="21" spans="2:8" x14ac:dyDescent="0.2">
      <c r="B21" s="982" t="s">
        <v>1648</v>
      </c>
    </row>
  </sheetData>
  <mergeCells count="4">
    <mergeCell ref="C5:H5"/>
    <mergeCell ref="B2:H2"/>
    <mergeCell ref="B13:H13"/>
    <mergeCell ref="C15:H1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F18"/>
  <sheetViews>
    <sheetView showGridLines="0" zoomScaleNormal="100" workbookViewId="0">
      <selection activeCell="N14" sqref="N14"/>
    </sheetView>
  </sheetViews>
  <sheetFormatPr baseColWidth="10" defaultColWidth="8.6640625" defaultRowHeight="12.75" x14ac:dyDescent="0.2"/>
  <cols>
    <col min="1" max="1" width="8.6640625" style="1"/>
    <col min="2" max="2" width="103.5" style="1" bestFit="1" customWidth="1"/>
    <col min="3" max="3" width="22.6640625" style="1" customWidth="1"/>
    <col min="4" max="16384" width="8.6640625" style="1"/>
  </cols>
  <sheetData>
    <row r="2" spans="2:6" ht="13.9" customHeight="1" x14ac:dyDescent="0.2">
      <c r="B2" s="1105" t="s">
        <v>1275</v>
      </c>
      <c r="C2" s="1105"/>
    </row>
    <row r="4" spans="2:6" x14ac:dyDescent="0.2">
      <c r="B4" s="99"/>
      <c r="C4" s="100"/>
    </row>
    <row r="5" spans="2:6" s="4" customFormat="1" ht="27" x14ac:dyDescent="0.2">
      <c r="B5" s="243"/>
      <c r="C5" s="102" t="s">
        <v>724</v>
      </c>
    </row>
    <row r="6" spans="2:6" s="5" customFormat="1" x14ac:dyDescent="0.2">
      <c r="B6" s="244" t="s">
        <v>495</v>
      </c>
      <c r="C6" s="245">
        <v>13884</v>
      </c>
    </row>
    <row r="7" spans="2:6" s="148" customFormat="1" ht="13.15" customHeight="1" x14ac:dyDescent="0.2">
      <c r="B7" s="103" t="s">
        <v>721</v>
      </c>
      <c r="C7" s="105">
        <v>7040.0429999999997</v>
      </c>
      <c r="E7" s="1156"/>
      <c r="F7" s="1156"/>
    </row>
    <row r="8" spans="2:6" s="148" customFormat="1" ht="13.15" customHeight="1" x14ac:dyDescent="0.2">
      <c r="B8" s="237" t="s">
        <v>722</v>
      </c>
      <c r="C8" s="242">
        <v>-4104.674</v>
      </c>
      <c r="E8" s="1156"/>
      <c r="F8" s="1156"/>
    </row>
    <row r="9" spans="2:6" s="148" customFormat="1" ht="13.15" customHeight="1" x14ac:dyDescent="0.2">
      <c r="B9" s="237" t="s">
        <v>725</v>
      </c>
      <c r="C9" s="242">
        <v>-4461.1120000000001</v>
      </c>
    </row>
    <row r="10" spans="2:6" s="148" customFormat="1" ht="13.15" customHeight="1" x14ac:dyDescent="0.2">
      <c r="B10" s="237" t="s">
        <v>726</v>
      </c>
      <c r="C10" s="105">
        <v>1527.26</v>
      </c>
    </row>
    <row r="11" spans="2:6" s="148" customFormat="1" ht="13.15" customHeight="1" x14ac:dyDescent="0.2">
      <c r="B11" s="237" t="s">
        <v>727</v>
      </c>
      <c r="C11" s="242">
        <v>-481.137</v>
      </c>
    </row>
    <row r="12" spans="2:6" s="148" customFormat="1" ht="13.15" customHeight="1" x14ac:dyDescent="0.2">
      <c r="B12" s="237" t="s">
        <v>728</v>
      </c>
      <c r="C12" s="116">
        <v>-340.43200000000002</v>
      </c>
    </row>
    <row r="13" spans="2:6" s="148" customFormat="1" ht="13.15" customHeight="1" x14ac:dyDescent="0.2">
      <c r="B13" s="441" t="s">
        <v>1357</v>
      </c>
      <c r="C13" s="105">
        <v>1288</v>
      </c>
    </row>
    <row r="14" spans="2:6" s="148" customFormat="1" ht="13.15" customHeight="1" x14ac:dyDescent="0.2">
      <c r="B14" s="103" t="s">
        <v>723</v>
      </c>
      <c r="C14" s="242">
        <v>-1432</v>
      </c>
    </row>
    <row r="15" spans="2:6" s="5" customFormat="1" x14ac:dyDescent="0.2">
      <c r="B15" s="244" t="s">
        <v>496</v>
      </c>
      <c r="C15" s="245">
        <v>12920</v>
      </c>
    </row>
    <row r="16" spans="2:6" s="148" customFormat="1" ht="13.15" customHeight="1" x14ac:dyDescent="0.2">
      <c r="B16" s="103" t="s">
        <v>729</v>
      </c>
      <c r="C16" s="81">
        <v>-572.91300000000001</v>
      </c>
    </row>
    <row r="17" spans="2:3" s="148" customFormat="1" ht="13.15" customHeight="1" x14ac:dyDescent="0.2">
      <c r="B17" s="237" t="s">
        <v>116</v>
      </c>
      <c r="C17" s="115">
        <v>3106.8380000000002</v>
      </c>
    </row>
    <row r="18" spans="2:3" s="74" customFormat="1" x14ac:dyDescent="0.2">
      <c r="B18" s="1124" t="s">
        <v>1649</v>
      </c>
      <c r="C18" s="1124"/>
    </row>
  </sheetData>
  <mergeCells count="3">
    <mergeCell ref="E7:F8"/>
    <mergeCell ref="B18:C18"/>
    <mergeCell ref="B2:C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1:F13"/>
  <sheetViews>
    <sheetView showGridLines="0" zoomScaleNormal="100" workbookViewId="0">
      <selection activeCell="B18" sqref="B18"/>
    </sheetView>
  </sheetViews>
  <sheetFormatPr baseColWidth="10" defaultColWidth="9" defaultRowHeight="12.75" x14ac:dyDescent="0.2"/>
  <cols>
    <col min="1" max="1" width="8.6640625" style="13" customWidth="1"/>
    <col min="2" max="2" width="102.33203125" style="13" bestFit="1" customWidth="1"/>
    <col min="3" max="3" width="29.1640625" style="13" bestFit="1" customWidth="1"/>
    <col min="4" max="16384" width="9" style="13"/>
  </cols>
  <sheetData>
    <row r="1" spans="2:6" s="1" customFormat="1" x14ac:dyDescent="0.2"/>
    <row r="2" spans="2:6" s="1" customFormat="1" x14ac:dyDescent="0.2">
      <c r="B2" s="1105" t="s">
        <v>1276</v>
      </c>
      <c r="C2" s="1105"/>
    </row>
    <row r="3" spans="2:6" s="1" customFormat="1" ht="13.9" customHeight="1" x14ac:dyDescent="0.2"/>
    <row r="4" spans="2:6" s="1" customFormat="1" x14ac:dyDescent="0.2">
      <c r="B4" s="95"/>
      <c r="C4" s="95"/>
    </row>
    <row r="5" spans="2:6" s="11" customFormat="1" ht="27" x14ac:dyDescent="0.2">
      <c r="B5" s="246"/>
      <c r="C5" s="812" t="s">
        <v>1358</v>
      </c>
    </row>
    <row r="6" spans="2:6" ht="14.25" x14ac:dyDescent="0.2">
      <c r="B6" s="28" t="s">
        <v>732</v>
      </c>
      <c r="C6" s="54">
        <v>19783</v>
      </c>
      <c r="E6" s="1104"/>
      <c r="F6" s="1104"/>
    </row>
    <row r="7" spans="2:6" ht="13.15" customHeight="1" x14ac:dyDescent="0.2">
      <c r="B7" s="251" t="s">
        <v>719</v>
      </c>
      <c r="C7" s="393">
        <v>5569.1369999999997</v>
      </c>
      <c r="E7" s="1104"/>
      <c r="F7" s="1104"/>
    </row>
    <row r="8" spans="2:6" ht="13.15" customHeight="1" x14ac:dyDescent="0.2">
      <c r="B8" s="254" t="s">
        <v>720</v>
      </c>
      <c r="C8" s="997">
        <v>-3426.5680000000002</v>
      </c>
    </row>
    <row r="9" spans="2:6" ht="13.15" customHeight="1" x14ac:dyDescent="0.2">
      <c r="B9" s="254" t="s">
        <v>730</v>
      </c>
      <c r="C9" s="997">
        <v>-5076</v>
      </c>
    </row>
    <row r="10" spans="2:6" ht="13.15" customHeight="1" x14ac:dyDescent="0.2">
      <c r="B10" s="251" t="s">
        <v>731</v>
      </c>
      <c r="C10" s="998">
        <v>468.95100000000093</v>
      </c>
    </row>
    <row r="11" spans="2:6" x14ac:dyDescent="0.2">
      <c r="B11" s="247" t="s">
        <v>733</v>
      </c>
      <c r="C11" s="54">
        <v>17318.52</v>
      </c>
    </row>
    <row r="12" spans="2:6" s="250" customFormat="1" ht="12" customHeight="1" x14ac:dyDescent="0.2">
      <c r="B12" s="248" t="s">
        <v>1359</v>
      </c>
      <c r="C12" s="249"/>
    </row>
    <row r="13" spans="2:6" s="250" customFormat="1" ht="12" customHeight="1" x14ac:dyDescent="0.2">
      <c r="B13" s="1010" t="s">
        <v>1651</v>
      </c>
      <c r="C13" s="249"/>
    </row>
  </sheetData>
  <mergeCells count="2">
    <mergeCell ref="E6:F7"/>
    <mergeCell ref="B2:C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Q22"/>
  <sheetViews>
    <sheetView showGridLines="0" topLeftCell="C7" zoomScaleNormal="100" workbookViewId="0">
      <selection activeCell="B14" sqref="B14:Q14"/>
    </sheetView>
  </sheetViews>
  <sheetFormatPr baseColWidth="10" defaultColWidth="9" defaultRowHeight="12.75" x14ac:dyDescent="0.2"/>
  <cols>
    <col min="1" max="1" width="8.6640625" style="61" customWidth="1"/>
    <col min="2" max="2" width="31.5" style="61" bestFit="1" customWidth="1"/>
    <col min="3" max="3" width="9.83203125" style="61" customWidth="1"/>
    <col min="4" max="4" width="25" style="61" customWidth="1"/>
    <col min="5" max="5" width="14.6640625" style="61" customWidth="1"/>
    <col min="6" max="6" width="11.33203125" style="61" customWidth="1"/>
    <col min="7" max="8" width="14.33203125" style="61" customWidth="1"/>
    <col min="9" max="9" width="12.33203125" style="61" customWidth="1"/>
    <col min="10" max="10" width="3.5" style="61" customWidth="1"/>
    <col min="11" max="11" width="9.5" style="61" customWidth="1"/>
    <col min="12" max="12" width="14" style="61" customWidth="1"/>
    <col min="13" max="13" width="10.83203125" style="61" customWidth="1"/>
    <col min="14" max="14" width="20.1640625" style="61" bestFit="1" customWidth="1"/>
    <col min="15" max="15" width="3.5" style="61" customWidth="1"/>
    <col min="16" max="17" width="14.5" style="61" customWidth="1"/>
    <col min="18" max="16384" width="9" style="61"/>
  </cols>
  <sheetData>
    <row r="1" spans="2:17" s="1" customFormat="1" x14ac:dyDescent="0.2"/>
    <row r="2" spans="2:17" s="1" customFormat="1" ht="13.9" customHeight="1" x14ac:dyDescent="0.2">
      <c r="B2" s="1105" t="s">
        <v>1533</v>
      </c>
      <c r="C2" s="1105"/>
      <c r="D2" s="1105"/>
      <c r="E2" s="1105"/>
      <c r="F2" s="1105"/>
      <c r="G2" s="1105"/>
      <c r="H2" s="1105"/>
      <c r="I2" s="1105"/>
      <c r="J2" s="1105"/>
      <c r="K2" s="1105"/>
      <c r="L2" s="1105"/>
      <c r="M2" s="1105"/>
      <c r="N2" s="1105"/>
      <c r="O2" s="1105"/>
      <c r="P2" s="1105"/>
      <c r="Q2" s="1105"/>
    </row>
    <row r="3" spans="2:17" s="1" customFormat="1" ht="13.9" customHeight="1" x14ac:dyDescent="0.2"/>
    <row r="4" spans="2:17" s="1" customFormat="1" x14ac:dyDescent="0.2">
      <c r="B4" s="95"/>
      <c r="C4" s="95"/>
      <c r="D4" s="95"/>
      <c r="E4" s="95"/>
      <c r="F4" s="95"/>
      <c r="G4" s="95"/>
      <c r="H4" s="95"/>
    </row>
    <row r="5" spans="2:17" s="62" customFormat="1" ht="42.75" customHeight="1" x14ac:dyDescent="0.2">
      <c r="B5" s="1159" t="s">
        <v>671</v>
      </c>
      <c r="C5" s="1161" t="s">
        <v>27</v>
      </c>
      <c r="D5" s="1162" t="s">
        <v>1293</v>
      </c>
      <c r="E5" s="1162"/>
      <c r="F5" s="1162"/>
      <c r="G5" s="1162"/>
      <c r="H5" s="1162"/>
      <c r="I5" s="1162"/>
      <c r="J5" s="595"/>
      <c r="K5" s="595"/>
      <c r="L5" s="1162" t="s">
        <v>117</v>
      </c>
      <c r="M5" s="1162"/>
      <c r="N5" s="1162"/>
      <c r="O5" s="595"/>
      <c r="P5" s="1162" t="s">
        <v>118</v>
      </c>
      <c r="Q5" s="1162"/>
    </row>
    <row r="6" spans="2:17" s="62" customFormat="1" ht="28.5" customHeight="1" x14ac:dyDescent="0.2">
      <c r="B6" s="1159"/>
      <c r="C6" s="1161"/>
      <c r="D6" s="1157" t="s">
        <v>1103</v>
      </c>
      <c r="E6" s="1157" t="s">
        <v>734</v>
      </c>
      <c r="F6" s="1163" t="s">
        <v>121</v>
      </c>
      <c r="G6" s="1163"/>
      <c r="H6" s="1163"/>
      <c r="I6" s="1163"/>
      <c r="J6" s="1009"/>
      <c r="K6" s="1163" t="s">
        <v>122</v>
      </c>
      <c r="L6" s="1163"/>
      <c r="M6" s="1163" t="s">
        <v>120</v>
      </c>
      <c r="N6" s="1163"/>
      <c r="O6" s="820"/>
      <c r="P6" s="1157" t="s">
        <v>120</v>
      </c>
      <c r="Q6" s="1157" t="s">
        <v>119</v>
      </c>
    </row>
    <row r="7" spans="2:17" s="62" customFormat="1" ht="25.5" x14ac:dyDescent="0.2">
      <c r="B7" s="1160"/>
      <c r="C7" s="1158"/>
      <c r="D7" s="1158"/>
      <c r="E7" s="1158"/>
      <c r="F7" s="1008"/>
      <c r="G7" s="1095" t="s">
        <v>735</v>
      </c>
      <c r="H7" s="1096" t="s">
        <v>736</v>
      </c>
      <c r="I7" s="1096" t="s">
        <v>123</v>
      </c>
      <c r="J7" s="1096"/>
      <c r="K7" s="1096"/>
      <c r="L7" s="1097" t="s">
        <v>123</v>
      </c>
      <c r="M7" s="1097"/>
      <c r="N7" s="1097" t="s">
        <v>123</v>
      </c>
      <c r="O7" s="1095"/>
      <c r="P7" s="1158"/>
      <c r="Q7" s="1158"/>
    </row>
    <row r="8" spans="2:17" ht="13.15" customHeight="1" x14ac:dyDescent="0.2">
      <c r="B8" s="256" t="s">
        <v>1191</v>
      </c>
      <c r="C8" s="813">
        <v>67757.464000000007</v>
      </c>
      <c r="D8" s="814">
        <v>0</v>
      </c>
      <c r="E8" s="814">
        <v>0</v>
      </c>
      <c r="F8" s="813">
        <v>35.649000000000001</v>
      </c>
      <c r="G8" s="813">
        <v>35.649000000000001</v>
      </c>
      <c r="H8" s="813">
        <v>35.649000000000001</v>
      </c>
      <c r="I8" s="814">
        <v>0</v>
      </c>
      <c r="J8" s="815"/>
      <c r="K8" s="813">
        <v>-47.911999999999999</v>
      </c>
      <c r="L8" s="814">
        <v>0</v>
      </c>
      <c r="M8" s="813">
        <v>-16.178000000000001</v>
      </c>
      <c r="N8" s="814">
        <v>0</v>
      </c>
      <c r="O8" s="815"/>
      <c r="P8" s="814">
        <v>0</v>
      </c>
      <c r="Q8" s="814">
        <v>0</v>
      </c>
    </row>
    <row r="9" spans="2:17" ht="13.15" customHeight="1" x14ac:dyDescent="0.2">
      <c r="B9" s="257" t="s">
        <v>1192</v>
      </c>
      <c r="C9" s="816">
        <v>451810.033</v>
      </c>
      <c r="D9" s="816">
        <v>4227.1490000000003</v>
      </c>
      <c r="E9" s="816">
        <v>7165.3770000000004</v>
      </c>
      <c r="F9" s="816">
        <v>16357.4</v>
      </c>
      <c r="G9" s="816">
        <v>16357.4</v>
      </c>
      <c r="H9" s="816">
        <v>16357.4</v>
      </c>
      <c r="I9" s="816">
        <v>10003.300999999999</v>
      </c>
      <c r="J9" s="817"/>
      <c r="K9" s="816">
        <v>-4451.3630000000003</v>
      </c>
      <c r="L9" s="816">
        <v>-682.649</v>
      </c>
      <c r="M9" s="816">
        <v>-7759.5749999999998</v>
      </c>
      <c r="N9" s="816">
        <v>-4202.0129999999999</v>
      </c>
      <c r="O9" s="817"/>
      <c r="P9" s="816">
        <v>5570.0529999999999</v>
      </c>
      <c r="Q9" s="816">
        <v>8427.3709999999992</v>
      </c>
    </row>
    <row r="10" spans="2:17" ht="13.15" customHeight="1" x14ac:dyDescent="0.2">
      <c r="B10" s="257" t="s">
        <v>1193</v>
      </c>
      <c r="C10" s="818">
        <v>170069.72899999999</v>
      </c>
      <c r="D10" s="819">
        <v>0</v>
      </c>
      <c r="E10" s="818">
        <v>138.124</v>
      </c>
      <c r="F10" s="818">
        <v>987.46299999999997</v>
      </c>
      <c r="G10" s="818">
        <v>987.46299999999997</v>
      </c>
      <c r="H10" s="819">
        <v>0</v>
      </c>
      <c r="I10" s="818">
        <v>87.305000000000007</v>
      </c>
      <c r="J10" s="817"/>
      <c r="K10" s="818">
        <v>-418.85300000000001</v>
      </c>
      <c r="L10" s="819">
        <v>-4.9770000000000003</v>
      </c>
      <c r="M10" s="818">
        <v>-216.86099999999999</v>
      </c>
      <c r="N10" s="818">
        <v>-20.86</v>
      </c>
      <c r="O10" s="817"/>
      <c r="P10" s="818">
        <v>113.401</v>
      </c>
      <c r="Q10" s="818">
        <v>0</v>
      </c>
    </row>
    <row r="11" spans="2:17" ht="8.4499999999999993" customHeight="1" x14ac:dyDescent="0.2">
      <c r="B11" s="238" t="s">
        <v>1652</v>
      </c>
      <c r="C11" s="584"/>
      <c r="D11" s="63"/>
      <c r="E11" s="63"/>
      <c r="F11" s="63"/>
      <c r="G11" s="63"/>
      <c r="H11" s="63"/>
      <c r="I11" s="63"/>
      <c r="J11" s="63"/>
      <c r="K11" s="63"/>
      <c r="L11" s="63"/>
      <c r="M11" s="63"/>
      <c r="N11" s="63"/>
      <c r="O11" s="63"/>
      <c r="P11" s="63"/>
      <c r="Q11" s="63"/>
    </row>
    <row r="12" spans="2:17" x14ac:dyDescent="0.2">
      <c r="B12" s="64"/>
      <c r="C12" s="64"/>
      <c r="H12" s="1104"/>
      <c r="I12" s="1104"/>
      <c r="J12" s="592"/>
      <c r="K12" s="592"/>
    </row>
    <row r="13" spans="2:17" x14ac:dyDescent="0.2">
      <c r="H13" s="1104"/>
      <c r="I13" s="1104"/>
      <c r="J13" s="592"/>
      <c r="K13" s="592"/>
    </row>
    <row r="14" spans="2:17" x14ac:dyDescent="0.2">
      <c r="B14" s="1105" t="s">
        <v>1360</v>
      </c>
      <c r="C14" s="1105"/>
      <c r="D14" s="1105"/>
      <c r="E14" s="1105"/>
      <c r="F14" s="1105"/>
      <c r="G14" s="1105"/>
      <c r="H14" s="1105"/>
      <c r="I14" s="1105"/>
      <c r="J14" s="1105"/>
      <c r="K14" s="1105"/>
      <c r="L14" s="1105"/>
      <c r="M14" s="1105"/>
      <c r="N14" s="1105"/>
      <c r="O14" s="1105"/>
      <c r="P14" s="1105"/>
      <c r="Q14" s="1105"/>
    </row>
    <row r="16" spans="2:17" ht="43.5" customHeight="1" x14ac:dyDescent="0.2">
      <c r="B16" s="1159" t="s">
        <v>672</v>
      </c>
      <c r="C16" s="1161" t="s">
        <v>27</v>
      </c>
      <c r="D16" s="1162" t="s">
        <v>1293</v>
      </c>
      <c r="E16" s="1162"/>
      <c r="F16" s="1162"/>
      <c r="G16" s="1162"/>
      <c r="H16" s="1162"/>
      <c r="I16" s="1162"/>
      <c r="J16" s="595"/>
      <c r="K16" s="595"/>
      <c r="L16" s="1162" t="s">
        <v>117</v>
      </c>
      <c r="M16" s="1162"/>
      <c r="N16" s="1162"/>
      <c r="O16" s="595"/>
      <c r="P16" s="1162" t="s">
        <v>118</v>
      </c>
      <c r="Q16" s="1162"/>
    </row>
    <row r="17" spans="2:17" ht="27.6" customHeight="1" x14ac:dyDescent="0.2">
      <c r="B17" s="1159"/>
      <c r="C17" s="1161"/>
      <c r="D17" s="1157" t="s">
        <v>1103</v>
      </c>
      <c r="E17" s="1157" t="s">
        <v>734</v>
      </c>
      <c r="F17" s="1163" t="s">
        <v>121</v>
      </c>
      <c r="G17" s="1163"/>
      <c r="H17" s="1163"/>
      <c r="I17" s="1163"/>
      <c r="J17" s="1009"/>
      <c r="K17" s="1163" t="s">
        <v>122</v>
      </c>
      <c r="L17" s="1163"/>
      <c r="M17" s="1163" t="s">
        <v>120</v>
      </c>
      <c r="N17" s="1163"/>
      <c r="O17" s="820"/>
      <c r="P17" s="1157" t="s">
        <v>120</v>
      </c>
      <c r="Q17" s="1157" t="s">
        <v>119</v>
      </c>
    </row>
    <row r="18" spans="2:17" ht="25.5" x14ac:dyDescent="0.2">
      <c r="B18" s="1160"/>
      <c r="C18" s="1158"/>
      <c r="D18" s="1158"/>
      <c r="E18" s="1158"/>
      <c r="F18" s="1008"/>
      <c r="G18" s="1095" t="s">
        <v>735</v>
      </c>
      <c r="H18" s="1096" t="s">
        <v>736</v>
      </c>
      <c r="I18" s="1096" t="s">
        <v>123</v>
      </c>
      <c r="J18" s="1096"/>
      <c r="K18" s="1096"/>
      <c r="L18" s="1097" t="s">
        <v>123</v>
      </c>
      <c r="M18" s="1097"/>
      <c r="N18" s="1097" t="s">
        <v>123</v>
      </c>
      <c r="O18" s="1095"/>
      <c r="P18" s="1158"/>
      <c r="Q18" s="1158"/>
    </row>
    <row r="19" spans="2:17" x14ac:dyDescent="0.2">
      <c r="B19" s="256" t="s">
        <v>1191</v>
      </c>
      <c r="C19" s="821">
        <v>70701</v>
      </c>
      <c r="D19" s="822" t="s">
        <v>2</v>
      </c>
      <c r="E19" s="822" t="s">
        <v>2</v>
      </c>
      <c r="F19" s="823">
        <v>66</v>
      </c>
      <c r="G19" s="823">
        <v>66</v>
      </c>
      <c r="H19" s="823">
        <v>66</v>
      </c>
      <c r="I19" s="822" t="s">
        <v>2</v>
      </c>
      <c r="J19" s="46"/>
      <c r="K19" s="824">
        <v>-21</v>
      </c>
      <c r="L19" s="822" t="s">
        <v>2</v>
      </c>
      <c r="M19" s="824">
        <v>-28</v>
      </c>
      <c r="N19" s="822" t="s">
        <v>2</v>
      </c>
      <c r="O19" s="46"/>
      <c r="P19" s="822" t="s">
        <v>2</v>
      </c>
      <c r="Q19" s="822" t="s">
        <v>2</v>
      </c>
    </row>
    <row r="20" spans="2:17" x14ac:dyDescent="0.2">
      <c r="B20" s="257" t="s">
        <v>1192</v>
      </c>
      <c r="C20" s="825">
        <v>470040</v>
      </c>
      <c r="D20" s="825">
        <v>1262</v>
      </c>
      <c r="E20" s="825">
        <v>9193</v>
      </c>
      <c r="F20" s="825">
        <v>19396</v>
      </c>
      <c r="G20" s="825">
        <v>19396</v>
      </c>
      <c r="H20" s="825">
        <v>19396</v>
      </c>
      <c r="I20" s="825">
        <v>12127</v>
      </c>
      <c r="J20" s="826"/>
      <c r="K20" s="827">
        <v>-4097</v>
      </c>
      <c r="L20" s="828">
        <v>-378</v>
      </c>
      <c r="M20" s="827">
        <v>-8670</v>
      </c>
      <c r="N20" s="827">
        <v>-4616</v>
      </c>
      <c r="O20" s="826"/>
      <c r="P20" s="825">
        <v>7478</v>
      </c>
      <c r="Q20" s="825">
        <v>11253</v>
      </c>
    </row>
    <row r="21" spans="2:17" x14ac:dyDescent="0.2">
      <c r="B21" s="257" t="s">
        <v>1193</v>
      </c>
      <c r="C21" s="829">
        <v>185405</v>
      </c>
      <c r="D21" s="830" t="s">
        <v>2</v>
      </c>
      <c r="E21" s="831">
        <v>110</v>
      </c>
      <c r="F21" s="829">
        <v>1276</v>
      </c>
      <c r="G21" s="829">
        <v>1276</v>
      </c>
      <c r="H21" s="830" t="s">
        <v>2</v>
      </c>
      <c r="I21" s="831">
        <v>142</v>
      </c>
      <c r="J21" s="832"/>
      <c r="K21" s="833">
        <v>-327</v>
      </c>
      <c r="L21" s="830" t="s">
        <v>2</v>
      </c>
      <c r="M21" s="833">
        <v>-251</v>
      </c>
      <c r="N21" s="833">
        <v>-29</v>
      </c>
      <c r="O21" s="832"/>
      <c r="P21" s="831">
        <v>128</v>
      </c>
      <c r="Q21" s="831">
        <v>18</v>
      </c>
    </row>
    <row r="22" spans="2:17" ht="13.9" customHeight="1" x14ac:dyDescent="0.2">
      <c r="B22" s="584" t="s">
        <v>1652</v>
      </c>
      <c r="C22" s="584"/>
      <c r="D22" s="63"/>
      <c r="E22" s="63"/>
      <c r="F22" s="63"/>
      <c r="G22" s="63"/>
      <c r="H22" s="63"/>
      <c r="I22" s="63"/>
      <c r="J22" s="63"/>
      <c r="K22" s="63"/>
      <c r="L22" s="63"/>
      <c r="M22" s="63"/>
      <c r="N22" s="63"/>
      <c r="O22" s="63"/>
      <c r="P22" s="63"/>
      <c r="Q22" s="63"/>
    </row>
  </sheetData>
  <mergeCells count="27">
    <mergeCell ref="D6:D7"/>
    <mergeCell ref="B2:Q2"/>
    <mergeCell ref="H12:I13"/>
    <mergeCell ref="L5:N5"/>
    <mergeCell ref="P5:Q5"/>
    <mergeCell ref="D5:I5"/>
    <mergeCell ref="B5:B7"/>
    <mergeCell ref="P6:P7"/>
    <mergeCell ref="Q6:Q7"/>
    <mergeCell ref="E6:E7"/>
    <mergeCell ref="C5:C7"/>
    <mergeCell ref="K6:L6"/>
    <mergeCell ref="M6:N6"/>
    <mergeCell ref="F6:I6"/>
    <mergeCell ref="B14:Q14"/>
    <mergeCell ref="E17:E18"/>
    <mergeCell ref="P17:P18"/>
    <mergeCell ref="Q17:Q18"/>
    <mergeCell ref="B16:B18"/>
    <mergeCell ref="C16:C18"/>
    <mergeCell ref="D16:I16"/>
    <mergeCell ref="L16:N16"/>
    <mergeCell ref="P16:Q16"/>
    <mergeCell ref="D17:D18"/>
    <mergeCell ref="F17:I17"/>
    <mergeCell ref="K17:L17"/>
    <mergeCell ref="M17:N1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1:H54"/>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55.5" style="13" bestFit="1" customWidth="1"/>
    <col min="3" max="3" width="19.5" style="13" customWidth="1"/>
    <col min="4" max="4" width="17.6640625" style="13" customWidth="1"/>
    <col min="5" max="5" width="19.5" style="13" customWidth="1"/>
    <col min="6" max="6" width="17.33203125" style="13" customWidth="1"/>
    <col min="7" max="7" width="15.5" style="13" customWidth="1"/>
    <col min="8" max="8" width="12.5" style="13" customWidth="1"/>
    <col min="9" max="16384" width="9" style="13"/>
  </cols>
  <sheetData>
    <row r="1" spans="2:8" s="1" customFormat="1" x14ac:dyDescent="0.2"/>
    <row r="2" spans="2:8" s="1" customFormat="1" ht="13.9" customHeight="1" x14ac:dyDescent="0.2">
      <c r="B2" s="1105" t="s">
        <v>1530</v>
      </c>
      <c r="C2" s="1105"/>
      <c r="D2" s="1105"/>
      <c r="E2" s="1105"/>
      <c r="F2" s="1105"/>
      <c r="G2" s="1105"/>
      <c r="H2" s="1105"/>
    </row>
    <row r="3" spans="2:8" s="1" customFormat="1" ht="13.9" customHeight="1" x14ac:dyDescent="0.2"/>
    <row r="4" spans="2:8" s="1" customFormat="1" x14ac:dyDescent="0.2">
      <c r="B4" s="95"/>
      <c r="C4" s="95"/>
      <c r="D4" s="95"/>
      <c r="E4" s="95"/>
      <c r="F4" s="95"/>
      <c r="G4" s="95"/>
      <c r="H4" s="95"/>
    </row>
    <row r="5" spans="2:8" s="11" customFormat="1" ht="33.6" customHeight="1" x14ac:dyDescent="0.2">
      <c r="B5" s="264"/>
      <c r="C5" s="1164" t="s">
        <v>743</v>
      </c>
      <c r="D5" s="1164"/>
      <c r="E5" s="1164" t="s">
        <v>744</v>
      </c>
      <c r="F5" s="1164"/>
      <c r="G5" s="1164" t="s">
        <v>745</v>
      </c>
      <c r="H5" s="1164"/>
    </row>
    <row r="6" spans="2:8" s="1" customFormat="1" ht="25.5" x14ac:dyDescent="0.2">
      <c r="B6" s="533" t="s">
        <v>742</v>
      </c>
      <c r="C6" s="518" t="s">
        <v>499</v>
      </c>
      <c r="D6" s="518" t="s">
        <v>125</v>
      </c>
      <c r="E6" s="518" t="s">
        <v>499</v>
      </c>
      <c r="F6" s="518" t="s">
        <v>125</v>
      </c>
      <c r="G6" s="518" t="s">
        <v>124</v>
      </c>
      <c r="H6" s="518" t="s">
        <v>134</v>
      </c>
    </row>
    <row r="7" spans="2:8" s="1" customFormat="1" ht="13.15" customHeight="1" x14ac:dyDescent="0.2">
      <c r="B7" s="259" t="s">
        <v>88</v>
      </c>
      <c r="C7" s="834">
        <v>111247.47</v>
      </c>
      <c r="D7" s="834">
        <v>3345.846</v>
      </c>
      <c r="E7" s="835">
        <v>137614.63500000001</v>
      </c>
      <c r="F7" s="834">
        <v>549.45500000000004</v>
      </c>
      <c r="G7" s="836">
        <v>30246.83</v>
      </c>
      <c r="H7" s="837">
        <v>0.21891961941775176</v>
      </c>
    </row>
    <row r="8" spans="2:8" s="1" customFormat="1" ht="13.15" customHeight="1" x14ac:dyDescent="0.2">
      <c r="B8" s="258" t="s">
        <v>89</v>
      </c>
      <c r="C8" s="838">
        <v>9683.1689999999999</v>
      </c>
      <c r="D8" s="838">
        <v>496.536</v>
      </c>
      <c r="E8" s="839">
        <v>6414.1120000000001</v>
      </c>
      <c r="F8" s="838">
        <v>230.18600000000001</v>
      </c>
      <c r="G8" s="839">
        <v>1414.6759999999999</v>
      </c>
      <c r="H8" s="840">
        <v>0.21291579637156552</v>
      </c>
    </row>
    <row r="9" spans="2:8" s="1" customFormat="1" ht="13.15" customHeight="1" x14ac:dyDescent="0.2">
      <c r="B9" s="258" t="s">
        <v>90</v>
      </c>
      <c r="C9" s="838">
        <v>824.46699999999998</v>
      </c>
      <c r="D9" s="838">
        <v>156.559</v>
      </c>
      <c r="E9" s="839">
        <v>1757.279</v>
      </c>
      <c r="F9" s="838">
        <v>51.332000000000001</v>
      </c>
      <c r="G9" s="839">
        <v>713.66800000000001</v>
      </c>
      <c r="H9" s="840">
        <v>0.3945945258543711</v>
      </c>
    </row>
    <row r="10" spans="2:8" s="1" customFormat="1" ht="13.15" customHeight="1" x14ac:dyDescent="0.2">
      <c r="B10" s="262" t="s">
        <v>741</v>
      </c>
      <c r="C10" s="838">
        <v>241.59200000000001</v>
      </c>
      <c r="D10" s="838">
        <v>23.765999999999998</v>
      </c>
      <c r="E10" s="839">
        <v>452.94499999999999</v>
      </c>
      <c r="F10" s="841">
        <v>0</v>
      </c>
      <c r="G10" s="839">
        <v>10.002000000000001</v>
      </c>
      <c r="H10" s="840">
        <v>2.2082151254567334E-2</v>
      </c>
    </row>
    <row r="11" spans="2:8" ht="13.15" customHeight="1" x14ac:dyDescent="0.2">
      <c r="B11" s="258" t="s">
        <v>737</v>
      </c>
      <c r="C11" s="838">
        <v>1.2E-2</v>
      </c>
      <c r="D11" s="838">
        <v>0.23799999999999999</v>
      </c>
      <c r="E11" s="839">
        <v>1.2E-2</v>
      </c>
      <c r="F11" s="838">
        <v>1.2E-2</v>
      </c>
      <c r="G11" s="842">
        <v>0</v>
      </c>
      <c r="H11" s="843" t="s">
        <v>2</v>
      </c>
    </row>
    <row r="12" spans="2:8" ht="13.15" customHeight="1" x14ac:dyDescent="0.2">
      <c r="B12" s="258" t="s">
        <v>93</v>
      </c>
      <c r="C12" s="838">
        <v>14236.258</v>
      </c>
      <c r="D12" s="838">
        <v>13888.165999999999</v>
      </c>
      <c r="E12" s="839">
        <v>14235.805</v>
      </c>
      <c r="F12" s="838">
        <v>1874.327</v>
      </c>
      <c r="G12" s="839">
        <v>4990.7879999999996</v>
      </c>
      <c r="H12" s="840">
        <v>0.3097918750758839</v>
      </c>
    </row>
    <row r="13" spans="2:8" ht="13.15" customHeight="1" x14ac:dyDescent="0.2">
      <c r="B13" s="258" t="s">
        <v>94</v>
      </c>
      <c r="C13" s="838">
        <v>78195.245999999999</v>
      </c>
      <c r="D13" s="838">
        <v>43439.510999999999</v>
      </c>
      <c r="E13" s="839">
        <v>74104.736999999994</v>
      </c>
      <c r="F13" s="838">
        <v>15851.056</v>
      </c>
      <c r="G13" s="839">
        <v>88046.043999999994</v>
      </c>
      <c r="H13" s="840">
        <v>0.97877013879473007</v>
      </c>
    </row>
    <row r="14" spans="2:8" ht="13.15" customHeight="1" x14ac:dyDescent="0.2">
      <c r="B14" s="258" t="s">
        <v>95</v>
      </c>
      <c r="C14" s="838">
        <v>54130.305</v>
      </c>
      <c r="D14" s="838">
        <v>31063.534</v>
      </c>
      <c r="E14" s="839">
        <v>50038.883999999998</v>
      </c>
      <c r="F14" s="838">
        <v>2403.14</v>
      </c>
      <c r="G14" s="839">
        <v>36752.608999999997</v>
      </c>
      <c r="H14" s="840">
        <v>0.70082361809681482</v>
      </c>
    </row>
    <row r="15" spans="2:8" ht="13.15" customHeight="1" x14ac:dyDescent="0.2">
      <c r="B15" s="258" t="s">
        <v>96</v>
      </c>
      <c r="C15" s="838">
        <v>40469.599999999999</v>
      </c>
      <c r="D15" s="838">
        <v>145.83699999999999</v>
      </c>
      <c r="E15" s="839">
        <v>40389.150999999998</v>
      </c>
      <c r="F15" s="838">
        <v>68.417000000000002</v>
      </c>
      <c r="G15" s="839">
        <v>15465.763000000001</v>
      </c>
      <c r="H15" s="840">
        <v>0.38227119830831158</v>
      </c>
    </row>
    <row r="16" spans="2:8" ht="13.15" customHeight="1" x14ac:dyDescent="0.2">
      <c r="B16" s="258" t="s">
        <v>97</v>
      </c>
      <c r="C16" s="838">
        <v>3486.9560000000001</v>
      </c>
      <c r="D16" s="838">
        <v>452.53699999999998</v>
      </c>
      <c r="E16" s="839">
        <v>3345.875</v>
      </c>
      <c r="F16" s="838">
        <v>245.16200000000001</v>
      </c>
      <c r="G16" s="839">
        <v>4127.223</v>
      </c>
      <c r="H16" s="840">
        <v>1.149312301711177</v>
      </c>
    </row>
    <row r="17" spans="2:8" ht="13.15" customHeight="1" x14ac:dyDescent="0.2">
      <c r="B17" s="258" t="s">
        <v>98</v>
      </c>
      <c r="C17" s="838">
        <v>1116.027</v>
      </c>
      <c r="D17" s="838">
        <v>1.0269999999999999</v>
      </c>
      <c r="E17" s="839">
        <v>1100.819</v>
      </c>
      <c r="F17" s="838">
        <v>0.19800000000000001</v>
      </c>
      <c r="G17" s="839">
        <v>1651.5260000000001</v>
      </c>
      <c r="H17" s="840">
        <v>1.5000004541255947</v>
      </c>
    </row>
    <row r="18" spans="2:8" ht="13.15" customHeight="1" x14ac:dyDescent="0.2">
      <c r="B18" s="258" t="s">
        <v>99</v>
      </c>
      <c r="C18" s="841">
        <v>0</v>
      </c>
      <c r="D18" s="841">
        <v>0</v>
      </c>
      <c r="E18" s="842">
        <v>0</v>
      </c>
      <c r="F18" s="841">
        <v>0</v>
      </c>
      <c r="G18" s="842">
        <v>0</v>
      </c>
      <c r="H18" s="843" t="s">
        <v>2</v>
      </c>
    </row>
    <row r="19" spans="2:8" ht="25.5" x14ac:dyDescent="0.2">
      <c r="B19" s="258" t="s">
        <v>738</v>
      </c>
      <c r="C19" s="838">
        <v>3.16</v>
      </c>
      <c r="D19" s="841">
        <v>0</v>
      </c>
      <c r="E19" s="839">
        <v>3.16</v>
      </c>
      <c r="F19" s="841">
        <v>0</v>
      </c>
      <c r="G19" s="839">
        <v>2.081</v>
      </c>
      <c r="H19" s="840">
        <v>0.65854430379746831</v>
      </c>
    </row>
    <row r="20" spans="2:8" ht="13.15" customHeight="1" x14ac:dyDescent="0.2">
      <c r="B20" s="258" t="s">
        <v>739</v>
      </c>
      <c r="C20" s="838">
        <v>44.439</v>
      </c>
      <c r="D20" s="838">
        <v>24.39</v>
      </c>
      <c r="E20" s="839">
        <v>44.439</v>
      </c>
      <c r="F20" s="838">
        <v>12.491</v>
      </c>
      <c r="G20" s="839">
        <v>56.93</v>
      </c>
      <c r="H20" s="840">
        <v>1</v>
      </c>
    </row>
    <row r="21" spans="2:8" ht="13.15" customHeight="1" x14ac:dyDescent="0.2">
      <c r="B21" s="258" t="s">
        <v>105</v>
      </c>
      <c r="C21" s="841">
        <v>0</v>
      </c>
      <c r="D21" s="841">
        <v>0</v>
      </c>
      <c r="E21" s="842">
        <v>0</v>
      </c>
      <c r="F21" s="841">
        <v>0</v>
      </c>
      <c r="G21" s="842">
        <v>0</v>
      </c>
      <c r="H21" s="843" t="s">
        <v>2</v>
      </c>
    </row>
    <row r="22" spans="2:8" ht="13.15" customHeight="1" x14ac:dyDescent="0.2">
      <c r="B22" s="259" t="s">
        <v>740</v>
      </c>
      <c r="C22" s="834">
        <v>18063.888999999999</v>
      </c>
      <c r="D22" s="844">
        <v>0</v>
      </c>
      <c r="E22" s="845">
        <v>17958.862000000001</v>
      </c>
      <c r="F22" s="834">
        <v>949.93899999999996</v>
      </c>
      <c r="G22" s="836">
        <v>11228.771000000001</v>
      </c>
      <c r="H22" s="837">
        <v>0.59383834014647474</v>
      </c>
    </row>
    <row r="23" spans="2:8" ht="13.15" customHeight="1" x14ac:dyDescent="0.2">
      <c r="B23" s="270" t="s">
        <v>27</v>
      </c>
      <c r="C23" s="846">
        <v>331742.58999999997</v>
      </c>
      <c r="D23" s="846">
        <v>93037.947</v>
      </c>
      <c r="E23" s="846">
        <v>347460.71500000003</v>
      </c>
      <c r="F23" s="846">
        <v>22235.715000000004</v>
      </c>
      <c r="G23" s="847">
        <v>194706.91100000002</v>
      </c>
      <c r="H23" s="848">
        <v>0.52666700351961737</v>
      </c>
    </row>
    <row r="24" spans="2:8" s="263" customFormat="1" ht="9.6" customHeight="1" x14ac:dyDescent="0.15">
      <c r="B24" s="1165" t="s">
        <v>1653</v>
      </c>
      <c r="C24" s="1165"/>
      <c r="D24" s="1165"/>
      <c r="E24" s="1165"/>
      <c r="F24" s="1165"/>
      <c r="G24" s="1165"/>
      <c r="H24" s="1165"/>
    </row>
    <row r="25" spans="2:8" s="263" customFormat="1" ht="9.6" customHeight="1" x14ac:dyDescent="0.15">
      <c r="B25" s="1165" t="s">
        <v>1483</v>
      </c>
      <c r="C25" s="1165"/>
      <c r="D25" s="1165"/>
      <c r="E25" s="1165"/>
      <c r="F25" s="1165"/>
      <c r="G25" s="1165"/>
      <c r="H25" s="1165"/>
    </row>
    <row r="26" spans="2:8" s="263" customFormat="1" ht="9.6" customHeight="1" x14ac:dyDescent="0.15">
      <c r="B26" s="1165" t="s">
        <v>1079</v>
      </c>
      <c r="C26" s="1165"/>
      <c r="D26" s="1165"/>
      <c r="E26" s="1165"/>
      <c r="F26" s="1165"/>
      <c r="G26" s="1165"/>
      <c r="H26" s="1165"/>
    </row>
    <row r="27" spans="2:8" s="263" customFormat="1" ht="9.6" customHeight="1" x14ac:dyDescent="0.15">
      <c r="B27" s="582"/>
      <c r="C27" s="582"/>
      <c r="D27" s="582"/>
      <c r="E27" s="582"/>
      <c r="F27" s="582"/>
      <c r="G27" s="582"/>
      <c r="H27" s="582"/>
    </row>
    <row r="28" spans="2:8" s="1" customFormat="1" x14ac:dyDescent="0.2"/>
    <row r="29" spans="2:8" s="1" customFormat="1" ht="13.15" customHeight="1" x14ac:dyDescent="0.2">
      <c r="B29" s="1105" t="s">
        <v>1531</v>
      </c>
      <c r="C29" s="1105"/>
      <c r="D29" s="1105"/>
      <c r="E29" s="1105"/>
      <c r="F29" s="1105"/>
      <c r="G29" s="1105"/>
      <c r="H29" s="1105"/>
    </row>
    <row r="30" spans="2:8" ht="13.9" customHeight="1" x14ac:dyDescent="0.2">
      <c r="B30" s="65"/>
      <c r="C30" s="65"/>
      <c r="D30" s="65"/>
      <c r="E30" s="65"/>
      <c r="F30" s="65"/>
      <c r="G30" s="65"/>
      <c r="H30" s="65"/>
    </row>
    <row r="31" spans="2:8" s="11" customFormat="1" ht="33.6" customHeight="1" x14ac:dyDescent="0.2">
      <c r="B31" s="264"/>
      <c r="C31" s="1164" t="s">
        <v>743</v>
      </c>
      <c r="D31" s="1164"/>
      <c r="E31" s="1164" t="s">
        <v>744</v>
      </c>
      <c r="F31" s="1164"/>
      <c r="G31" s="1164" t="s">
        <v>745</v>
      </c>
      <c r="H31" s="1164"/>
    </row>
    <row r="32" spans="2:8" s="1" customFormat="1" ht="25.5" x14ac:dyDescent="0.2">
      <c r="B32" s="535" t="s">
        <v>742</v>
      </c>
      <c r="C32" s="225" t="s">
        <v>499</v>
      </c>
      <c r="D32" s="225" t="s">
        <v>125</v>
      </c>
      <c r="E32" s="225" t="s">
        <v>499</v>
      </c>
      <c r="F32" s="225" t="s">
        <v>125</v>
      </c>
      <c r="G32" s="225" t="s">
        <v>124</v>
      </c>
      <c r="H32" s="225" t="s">
        <v>134</v>
      </c>
    </row>
    <row r="33" spans="2:8" s="1" customFormat="1" ht="13.15" customHeight="1" x14ac:dyDescent="0.2">
      <c r="B33" s="259" t="s">
        <v>88</v>
      </c>
      <c r="C33" s="393">
        <v>102533</v>
      </c>
      <c r="D33" s="649">
        <v>14013</v>
      </c>
      <c r="E33" s="393">
        <v>130796</v>
      </c>
      <c r="F33" s="393">
        <v>758</v>
      </c>
      <c r="G33" s="649">
        <v>29571</v>
      </c>
      <c r="H33" s="650">
        <v>0.22</v>
      </c>
    </row>
    <row r="34" spans="2:8" s="1" customFormat="1" ht="13.15" customHeight="1" x14ac:dyDescent="0.2">
      <c r="B34" s="258" t="s">
        <v>89</v>
      </c>
      <c r="C34" s="385">
        <v>9257</v>
      </c>
      <c r="D34" s="320">
        <v>843</v>
      </c>
      <c r="E34" s="385">
        <v>5948</v>
      </c>
      <c r="F34" s="320">
        <v>538</v>
      </c>
      <c r="G34" s="385">
        <v>1246</v>
      </c>
      <c r="H34" s="651">
        <v>0.19</v>
      </c>
    </row>
    <row r="35" spans="2:8" s="1" customFormat="1" ht="13.15" customHeight="1" x14ac:dyDescent="0.2">
      <c r="B35" s="258" t="s">
        <v>90</v>
      </c>
      <c r="C35" s="385">
        <v>723</v>
      </c>
      <c r="D35" s="320">
        <v>824</v>
      </c>
      <c r="E35" s="385">
        <v>1631</v>
      </c>
      <c r="F35" s="320">
        <v>66</v>
      </c>
      <c r="G35" s="320">
        <v>653</v>
      </c>
      <c r="H35" s="651">
        <v>0.38</v>
      </c>
    </row>
    <row r="36" spans="2:8" s="1" customFormat="1" ht="13.15" customHeight="1" x14ac:dyDescent="0.2">
      <c r="B36" s="262" t="s">
        <v>741</v>
      </c>
      <c r="C36" s="320">
        <v>72</v>
      </c>
      <c r="D36" s="320">
        <v>21</v>
      </c>
      <c r="E36" s="320">
        <v>191</v>
      </c>
      <c r="F36" s="286" t="s">
        <v>2</v>
      </c>
      <c r="G36" s="286">
        <v>14</v>
      </c>
      <c r="H36" s="651">
        <v>7.0000000000000007E-2</v>
      </c>
    </row>
    <row r="37" spans="2:8" ht="13.15" customHeight="1" x14ac:dyDescent="0.2">
      <c r="B37" s="258" t="s">
        <v>737</v>
      </c>
      <c r="C37" s="320">
        <v>1</v>
      </c>
      <c r="D37" s="320" t="s">
        <v>2</v>
      </c>
      <c r="E37" s="320">
        <v>1</v>
      </c>
      <c r="F37" s="286" t="s">
        <v>2</v>
      </c>
      <c r="G37" s="286" t="s">
        <v>2</v>
      </c>
      <c r="H37" s="849" t="s">
        <v>2</v>
      </c>
    </row>
    <row r="38" spans="2:8" ht="13.15" customHeight="1" x14ac:dyDescent="0.2">
      <c r="B38" s="258" t="s">
        <v>93</v>
      </c>
      <c r="C38" s="385">
        <v>11541</v>
      </c>
      <c r="D38" s="385">
        <v>3490</v>
      </c>
      <c r="E38" s="385">
        <v>10793</v>
      </c>
      <c r="F38" s="385">
        <v>1414</v>
      </c>
      <c r="G38" s="385">
        <v>4440</v>
      </c>
      <c r="H38" s="651">
        <v>0.36</v>
      </c>
    </row>
    <row r="39" spans="2:8" ht="13.15" customHeight="1" x14ac:dyDescent="0.2">
      <c r="B39" s="258" t="s">
        <v>94</v>
      </c>
      <c r="C39" s="385">
        <v>80252</v>
      </c>
      <c r="D39" s="385">
        <v>44841</v>
      </c>
      <c r="E39" s="385">
        <v>76054</v>
      </c>
      <c r="F39" s="385">
        <v>15755</v>
      </c>
      <c r="G39" s="385">
        <v>90120</v>
      </c>
      <c r="H39" s="651">
        <v>0.98</v>
      </c>
    </row>
    <row r="40" spans="2:8" ht="13.15" customHeight="1" x14ac:dyDescent="0.2">
      <c r="B40" s="258" t="s">
        <v>95</v>
      </c>
      <c r="C40" s="385">
        <v>57755</v>
      </c>
      <c r="D40" s="385">
        <v>33708</v>
      </c>
      <c r="E40" s="385">
        <v>53391</v>
      </c>
      <c r="F40" s="385">
        <v>2204</v>
      </c>
      <c r="G40" s="385">
        <v>39146</v>
      </c>
      <c r="H40" s="651">
        <v>0.7</v>
      </c>
    </row>
    <row r="41" spans="2:8" ht="13.15" customHeight="1" x14ac:dyDescent="0.2">
      <c r="B41" s="258" t="s">
        <v>96</v>
      </c>
      <c r="C41" s="385">
        <v>49031</v>
      </c>
      <c r="D41" s="320">
        <v>513</v>
      </c>
      <c r="E41" s="385">
        <v>48416</v>
      </c>
      <c r="F41" s="320">
        <v>324</v>
      </c>
      <c r="G41" s="385">
        <v>19609</v>
      </c>
      <c r="H41" s="651">
        <v>0.4</v>
      </c>
    </row>
    <row r="42" spans="2:8" ht="13.15" customHeight="1" x14ac:dyDescent="0.2">
      <c r="B42" s="258" t="s">
        <v>97</v>
      </c>
      <c r="C42" s="385">
        <v>4571</v>
      </c>
      <c r="D42" s="320">
        <v>536</v>
      </c>
      <c r="E42" s="385">
        <v>4384</v>
      </c>
      <c r="F42" s="320">
        <v>299</v>
      </c>
      <c r="G42" s="385">
        <v>5247</v>
      </c>
      <c r="H42" s="651">
        <v>1.1200000000000001</v>
      </c>
    </row>
    <row r="43" spans="2:8" ht="13.15" customHeight="1" x14ac:dyDescent="0.2">
      <c r="B43" s="258" t="s">
        <v>98</v>
      </c>
      <c r="C43" s="385">
        <v>2488</v>
      </c>
      <c r="D43" s="320">
        <v>1</v>
      </c>
      <c r="E43" s="385">
        <v>2463</v>
      </c>
      <c r="F43" s="320" t="s">
        <v>2</v>
      </c>
      <c r="G43" s="385">
        <v>3694</v>
      </c>
      <c r="H43" s="651">
        <v>1.5</v>
      </c>
    </row>
    <row r="44" spans="2:8" ht="13.15" customHeight="1" x14ac:dyDescent="0.2">
      <c r="B44" s="258" t="s">
        <v>99</v>
      </c>
      <c r="C44" s="286" t="s">
        <v>2</v>
      </c>
      <c r="D44" s="286" t="s">
        <v>2</v>
      </c>
      <c r="E44" s="286" t="s">
        <v>2</v>
      </c>
      <c r="F44" s="286" t="s">
        <v>2</v>
      </c>
      <c r="G44" s="286" t="s">
        <v>2</v>
      </c>
      <c r="H44" s="849" t="s">
        <v>2</v>
      </c>
    </row>
    <row r="45" spans="2:8" ht="25.5" x14ac:dyDescent="0.2">
      <c r="B45" s="258" t="s">
        <v>738</v>
      </c>
      <c r="C45" s="320">
        <v>25</v>
      </c>
      <c r="D45" s="286" t="s">
        <v>2</v>
      </c>
      <c r="E45" s="320">
        <v>25</v>
      </c>
      <c r="F45" s="286" t="s">
        <v>2</v>
      </c>
      <c r="G45" s="286">
        <v>5</v>
      </c>
      <c r="H45" s="651">
        <v>0.2</v>
      </c>
    </row>
    <row r="46" spans="2:8" ht="13.15" customHeight="1" x14ac:dyDescent="0.2">
      <c r="B46" s="258" t="s">
        <v>739</v>
      </c>
      <c r="C46" s="320">
        <v>9</v>
      </c>
      <c r="D46" s="320">
        <v>26</v>
      </c>
      <c r="E46" s="320">
        <v>9</v>
      </c>
      <c r="F46" s="320">
        <v>15</v>
      </c>
      <c r="G46" s="320">
        <v>24</v>
      </c>
      <c r="H46" s="651">
        <v>1</v>
      </c>
    </row>
    <row r="47" spans="2:8" ht="13.15" customHeight="1" x14ac:dyDescent="0.2">
      <c r="B47" s="258" t="s">
        <v>105</v>
      </c>
      <c r="C47" s="286" t="s">
        <v>2</v>
      </c>
      <c r="D47" s="286" t="s">
        <v>2</v>
      </c>
      <c r="E47" s="286" t="s">
        <v>2</v>
      </c>
      <c r="F47" s="286" t="s">
        <v>2</v>
      </c>
      <c r="G47" s="286" t="s">
        <v>2</v>
      </c>
      <c r="H47" s="849" t="s">
        <v>2</v>
      </c>
    </row>
    <row r="48" spans="2:8" ht="13.15" customHeight="1" x14ac:dyDescent="0.2">
      <c r="B48" s="259" t="s">
        <v>740</v>
      </c>
      <c r="C48" s="342">
        <v>21166</v>
      </c>
      <c r="D48" s="321" t="s">
        <v>2</v>
      </c>
      <c r="E48" s="342">
        <v>20979</v>
      </c>
      <c r="F48" s="342">
        <v>1376</v>
      </c>
      <c r="G48" s="342">
        <v>11725</v>
      </c>
      <c r="H48" s="652">
        <v>0.52</v>
      </c>
    </row>
    <row r="49" spans="2:8" ht="13.15" customHeight="1" x14ac:dyDescent="0.2">
      <c r="B49" s="270" t="s">
        <v>27</v>
      </c>
      <c r="C49" s="54">
        <v>339425</v>
      </c>
      <c r="D49" s="54">
        <v>98817</v>
      </c>
      <c r="E49" s="54">
        <v>355080</v>
      </c>
      <c r="F49" s="54">
        <v>22750</v>
      </c>
      <c r="G49" s="54">
        <v>205493</v>
      </c>
      <c r="H49" s="653">
        <v>0.54</v>
      </c>
    </row>
    <row r="50" spans="2:8" s="263" customFormat="1" ht="10.9" customHeight="1" x14ac:dyDescent="0.15">
      <c r="B50" s="1165" t="s">
        <v>1653</v>
      </c>
      <c r="C50" s="1165"/>
      <c r="D50" s="1165"/>
      <c r="E50" s="1165"/>
      <c r="F50" s="1165"/>
      <c r="G50" s="1165"/>
      <c r="H50" s="1165"/>
    </row>
    <row r="51" spans="2:8" s="263" customFormat="1" ht="10.9" customHeight="1" x14ac:dyDescent="0.15">
      <c r="B51" s="1165" t="s">
        <v>1483</v>
      </c>
      <c r="C51" s="1165"/>
      <c r="D51" s="1165"/>
      <c r="E51" s="1165"/>
      <c r="F51" s="1165"/>
      <c r="G51" s="1165"/>
      <c r="H51" s="1165"/>
    </row>
    <row r="52" spans="2:8" s="263" customFormat="1" ht="10.9" customHeight="1" x14ac:dyDescent="0.15">
      <c r="B52" s="1165" t="s">
        <v>1079</v>
      </c>
      <c r="C52" s="1165"/>
      <c r="D52" s="1165"/>
      <c r="E52" s="1165"/>
      <c r="F52" s="1165"/>
      <c r="G52" s="1165"/>
      <c r="H52" s="1165"/>
    </row>
    <row r="53" spans="2:8" x14ac:dyDescent="0.2">
      <c r="F53" s="1104"/>
      <c r="G53" s="1104"/>
    </row>
    <row r="54" spans="2:8" x14ac:dyDescent="0.2">
      <c r="F54" s="1104"/>
      <c r="G54" s="1104"/>
    </row>
  </sheetData>
  <mergeCells count="15">
    <mergeCell ref="F53:G54"/>
    <mergeCell ref="B24:H24"/>
    <mergeCell ref="B50:H50"/>
    <mergeCell ref="B51:H51"/>
    <mergeCell ref="B52:H52"/>
    <mergeCell ref="B25:H25"/>
    <mergeCell ref="B26:H26"/>
    <mergeCell ref="C31:D31"/>
    <mergeCell ref="E31:F31"/>
    <mergeCell ref="G31:H31"/>
    <mergeCell ref="B2:H2"/>
    <mergeCell ref="C5:D5"/>
    <mergeCell ref="E5:F5"/>
    <mergeCell ref="G5:H5"/>
    <mergeCell ref="B29:H29"/>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1:T48"/>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55.5" style="13" bestFit="1" customWidth="1"/>
    <col min="3" max="3" width="7.6640625" style="13" bestFit="1" customWidth="1"/>
    <col min="4" max="4" width="6.5" style="13" bestFit="1" customWidth="1"/>
    <col min="5" max="5" width="5.1640625" style="13" customWidth="1"/>
    <col min="6" max="6" width="7.5" style="13" customWidth="1"/>
    <col min="7" max="9" width="7.6640625" style="13" bestFit="1" customWidth="1"/>
    <col min="10" max="10" width="5.6640625" style="13" customWidth="1"/>
    <col min="11" max="11" width="7.6640625" style="13" bestFit="1" customWidth="1"/>
    <col min="12" max="12" width="8.6640625" style="13" bestFit="1" customWidth="1"/>
    <col min="13" max="13" width="7.6640625" style="13" bestFit="1" customWidth="1"/>
    <col min="14" max="14" width="8" style="13" bestFit="1" customWidth="1"/>
    <col min="15" max="15" width="7.83203125" style="13" bestFit="1" customWidth="1"/>
    <col min="16" max="16" width="9" style="13" bestFit="1" customWidth="1"/>
    <col min="17" max="18" width="12.1640625" style="13" customWidth="1"/>
    <col min="19" max="19" width="33.33203125" style="13" customWidth="1"/>
    <col min="20" max="20" width="12.33203125" style="13" customWidth="1"/>
    <col min="21" max="16384" width="9" style="13"/>
  </cols>
  <sheetData>
    <row r="1" spans="2:20" s="1" customFormat="1" x14ac:dyDescent="0.2"/>
    <row r="2" spans="2:20" s="1" customFormat="1" ht="13.9" customHeight="1" x14ac:dyDescent="0.2">
      <c r="B2" s="1166" t="s">
        <v>1277</v>
      </c>
      <c r="C2" s="1166"/>
      <c r="D2" s="1166"/>
      <c r="E2" s="1166"/>
      <c r="F2" s="1166"/>
      <c r="G2" s="1166"/>
      <c r="H2" s="1166"/>
      <c r="I2" s="1166"/>
      <c r="J2" s="1166"/>
      <c r="K2" s="1166"/>
      <c r="L2" s="1166"/>
      <c r="M2" s="1166"/>
      <c r="N2" s="1166"/>
      <c r="O2" s="1166"/>
      <c r="P2" s="1166"/>
      <c r="Q2" s="1166"/>
      <c r="R2" s="1166"/>
      <c r="S2" s="1166"/>
      <c r="T2" s="1166"/>
    </row>
    <row r="3" spans="2:20" s="1" customFormat="1" ht="13.9" customHeight="1" x14ac:dyDescent="0.2"/>
    <row r="4" spans="2:20" x14ac:dyDescent="0.2">
      <c r="B4" s="3"/>
      <c r="C4" s="3"/>
      <c r="D4" s="3"/>
      <c r="E4" s="3"/>
      <c r="F4" s="3"/>
      <c r="G4" s="3"/>
      <c r="H4" s="3"/>
      <c r="I4" s="3"/>
      <c r="J4" s="3"/>
      <c r="K4" s="3"/>
      <c r="L4" s="3"/>
      <c r="M4" s="3"/>
      <c r="N4" s="3"/>
      <c r="O4" s="3"/>
      <c r="P4" s="3"/>
      <c r="Q4" s="3"/>
      <c r="R4" s="3"/>
      <c r="S4" s="3"/>
      <c r="T4" s="3"/>
    </row>
    <row r="5" spans="2:20" s="11" customFormat="1" ht="13.9" customHeight="1" x14ac:dyDescent="0.2">
      <c r="B5" s="1171" t="s">
        <v>87</v>
      </c>
      <c r="C5" s="1167" t="s">
        <v>126</v>
      </c>
      <c r="D5" s="1167"/>
      <c r="E5" s="1167"/>
      <c r="F5" s="1167"/>
      <c r="G5" s="1167"/>
      <c r="H5" s="1167"/>
      <c r="I5" s="1167"/>
      <c r="J5" s="1167"/>
      <c r="K5" s="1167"/>
      <c r="L5" s="1167"/>
      <c r="M5" s="1167"/>
      <c r="N5" s="1167"/>
      <c r="O5" s="1167"/>
      <c r="P5" s="1167"/>
      <c r="Q5" s="1167"/>
      <c r="R5" s="1167"/>
      <c r="S5" s="1168" t="s">
        <v>746</v>
      </c>
      <c r="T5" s="1168" t="s">
        <v>1362</v>
      </c>
    </row>
    <row r="6" spans="2:20" s="11" customFormat="1" x14ac:dyDescent="0.2">
      <c r="B6" s="1172"/>
      <c r="C6" s="271">
        <v>0</v>
      </c>
      <c r="D6" s="271">
        <v>0.02</v>
      </c>
      <c r="E6" s="271">
        <v>0.04</v>
      </c>
      <c r="F6" s="271">
        <v>0.1</v>
      </c>
      <c r="G6" s="271">
        <v>0.2</v>
      </c>
      <c r="H6" s="271">
        <v>0.35</v>
      </c>
      <c r="I6" s="271">
        <v>0.5</v>
      </c>
      <c r="J6" s="271">
        <v>0.7</v>
      </c>
      <c r="K6" s="271">
        <v>0.75</v>
      </c>
      <c r="L6" s="271">
        <v>1</v>
      </c>
      <c r="M6" s="271">
        <v>1.5</v>
      </c>
      <c r="N6" s="271">
        <v>2.5</v>
      </c>
      <c r="O6" s="271">
        <v>3.7</v>
      </c>
      <c r="P6" s="271">
        <v>12.5</v>
      </c>
      <c r="Q6" s="52" t="s">
        <v>747</v>
      </c>
      <c r="R6" s="52" t="s">
        <v>748</v>
      </c>
      <c r="S6" s="1169"/>
      <c r="T6" s="1169"/>
    </row>
    <row r="7" spans="2:20" x14ac:dyDescent="0.2">
      <c r="B7" s="213" t="s">
        <v>717</v>
      </c>
      <c r="C7" s="850">
        <v>82585.633000000002</v>
      </c>
      <c r="D7" s="851">
        <v>0</v>
      </c>
      <c r="E7" s="851">
        <v>0</v>
      </c>
      <c r="F7" s="851">
        <v>0</v>
      </c>
      <c r="G7" s="850">
        <v>4318.2919999999995</v>
      </c>
      <c r="H7" s="851">
        <v>0</v>
      </c>
      <c r="I7" s="850">
        <v>4651.9769999999999</v>
      </c>
      <c r="J7" s="851">
        <v>0</v>
      </c>
      <c r="K7" s="851">
        <v>0</v>
      </c>
      <c r="L7" s="850">
        <v>19977.280999999999</v>
      </c>
      <c r="M7" s="850">
        <v>56.2</v>
      </c>
      <c r="N7" s="850">
        <v>3003.933</v>
      </c>
      <c r="O7" s="851">
        <v>0</v>
      </c>
      <c r="P7" s="851">
        <v>0</v>
      </c>
      <c r="Q7" s="851">
        <v>0</v>
      </c>
      <c r="R7" s="851">
        <v>0</v>
      </c>
      <c r="S7" s="850">
        <v>114593.31600000001</v>
      </c>
      <c r="T7" s="850">
        <v>48774.818999999996</v>
      </c>
    </row>
    <row r="8" spans="2:20" x14ac:dyDescent="0.2">
      <c r="B8" s="258" t="s">
        <v>718</v>
      </c>
      <c r="C8" s="852">
        <v>204.26900000000001</v>
      </c>
      <c r="D8" s="853">
        <v>0</v>
      </c>
      <c r="E8" s="853">
        <v>0</v>
      </c>
      <c r="F8" s="853">
        <v>0</v>
      </c>
      <c r="G8" s="852">
        <v>9835.5869999999995</v>
      </c>
      <c r="H8" s="853">
        <v>0</v>
      </c>
      <c r="I8" s="852">
        <v>49.25</v>
      </c>
      <c r="J8" s="853">
        <v>0</v>
      </c>
      <c r="K8" s="853">
        <v>0</v>
      </c>
      <c r="L8" s="852">
        <v>90.599000000000004</v>
      </c>
      <c r="M8" s="853">
        <v>0</v>
      </c>
      <c r="N8" s="853">
        <v>0</v>
      </c>
      <c r="O8" s="853">
        <v>0</v>
      </c>
      <c r="P8" s="853">
        <v>0</v>
      </c>
      <c r="Q8" s="853">
        <v>0</v>
      </c>
      <c r="R8" s="853">
        <v>0</v>
      </c>
      <c r="S8" s="852">
        <v>10179.705</v>
      </c>
      <c r="T8" s="852">
        <v>10179.705</v>
      </c>
    </row>
    <row r="9" spans="2:20" x14ac:dyDescent="0.2">
      <c r="B9" s="258" t="s">
        <v>90</v>
      </c>
      <c r="C9" s="852">
        <v>1.091</v>
      </c>
      <c r="D9" s="853">
        <v>0</v>
      </c>
      <c r="E9" s="853">
        <v>0</v>
      </c>
      <c r="F9" s="853">
        <v>0</v>
      </c>
      <c r="G9" s="852">
        <v>200.00899999999999</v>
      </c>
      <c r="H9" s="853">
        <v>0</v>
      </c>
      <c r="I9" s="852">
        <v>454.46300000000002</v>
      </c>
      <c r="J9" s="853">
        <v>0</v>
      </c>
      <c r="K9" s="853">
        <v>0</v>
      </c>
      <c r="L9" s="852">
        <v>325.41899999999998</v>
      </c>
      <c r="M9" s="852">
        <v>4.3999999999999997E-2</v>
      </c>
      <c r="N9" s="853">
        <v>0</v>
      </c>
      <c r="O9" s="853">
        <v>0</v>
      </c>
      <c r="P9" s="853">
        <v>0</v>
      </c>
      <c r="Q9" s="853">
        <v>0</v>
      </c>
      <c r="R9" s="853">
        <v>0</v>
      </c>
      <c r="S9" s="852">
        <v>981.02599999999995</v>
      </c>
      <c r="T9" s="852">
        <v>587.77100000000007</v>
      </c>
    </row>
    <row r="10" spans="2:20" x14ac:dyDescent="0.2">
      <c r="B10" s="258" t="s">
        <v>91</v>
      </c>
      <c r="C10" s="852">
        <v>221.589</v>
      </c>
      <c r="D10" s="853">
        <v>0</v>
      </c>
      <c r="E10" s="853">
        <v>0</v>
      </c>
      <c r="F10" s="853">
        <v>0</v>
      </c>
      <c r="G10" s="853">
        <v>0</v>
      </c>
      <c r="H10" s="853">
        <v>0</v>
      </c>
      <c r="I10" s="852">
        <v>20.003</v>
      </c>
      <c r="J10" s="853">
        <v>0</v>
      </c>
      <c r="K10" s="853">
        <v>0</v>
      </c>
      <c r="L10" s="853">
        <v>23.765999999999998</v>
      </c>
      <c r="M10" s="853">
        <v>0</v>
      </c>
      <c r="N10" s="853">
        <v>0</v>
      </c>
      <c r="O10" s="853">
        <v>0</v>
      </c>
      <c r="P10" s="853">
        <v>0</v>
      </c>
      <c r="Q10" s="853">
        <v>0</v>
      </c>
      <c r="R10" s="853">
        <v>0</v>
      </c>
      <c r="S10" s="852">
        <v>265.358</v>
      </c>
      <c r="T10" s="852">
        <v>265.358</v>
      </c>
    </row>
    <row r="11" spans="2:20" x14ac:dyDescent="0.2">
      <c r="B11" s="258" t="s">
        <v>737</v>
      </c>
      <c r="C11" s="852">
        <v>0.25</v>
      </c>
      <c r="D11" s="853">
        <v>0</v>
      </c>
      <c r="E11" s="853">
        <v>0</v>
      </c>
      <c r="F11" s="853">
        <v>0</v>
      </c>
      <c r="G11" s="853">
        <v>0</v>
      </c>
      <c r="H11" s="853">
        <v>0</v>
      </c>
      <c r="I11" s="853">
        <v>0</v>
      </c>
      <c r="J11" s="853">
        <v>0</v>
      </c>
      <c r="K11" s="853">
        <v>0</v>
      </c>
      <c r="L11" s="853">
        <v>0</v>
      </c>
      <c r="M11" s="853">
        <v>0</v>
      </c>
      <c r="N11" s="853">
        <v>0</v>
      </c>
      <c r="O11" s="853">
        <v>0</v>
      </c>
      <c r="P11" s="853">
        <v>0</v>
      </c>
      <c r="Q11" s="853">
        <v>0</v>
      </c>
      <c r="R11" s="853">
        <v>0</v>
      </c>
      <c r="S11" s="852">
        <v>0.25</v>
      </c>
      <c r="T11" s="852" t="s">
        <v>2</v>
      </c>
    </row>
    <row r="12" spans="2:20" x14ac:dyDescent="0.2">
      <c r="B12" s="258" t="s">
        <v>93</v>
      </c>
      <c r="C12" s="853">
        <v>0</v>
      </c>
      <c r="D12" s="852">
        <v>3191.8870000000002</v>
      </c>
      <c r="E12" s="853">
        <v>0</v>
      </c>
      <c r="F12" s="853">
        <v>0</v>
      </c>
      <c r="G12" s="852">
        <v>19807.550999999999</v>
      </c>
      <c r="H12" s="853">
        <v>0</v>
      </c>
      <c r="I12" s="852">
        <v>2550.5190000000002</v>
      </c>
      <c r="J12" s="853">
        <v>0</v>
      </c>
      <c r="K12" s="853">
        <v>0</v>
      </c>
      <c r="L12" s="852">
        <v>2574.2550000000001</v>
      </c>
      <c r="M12" s="853">
        <v>4.4000000000000039E-2</v>
      </c>
      <c r="N12" s="853">
        <v>0</v>
      </c>
      <c r="O12" s="853">
        <v>0</v>
      </c>
      <c r="P12" s="853">
        <v>0</v>
      </c>
      <c r="Q12" s="853">
        <v>0</v>
      </c>
      <c r="R12" s="853">
        <v>0</v>
      </c>
      <c r="S12" s="852">
        <v>28124.256000000001</v>
      </c>
      <c r="T12" s="852">
        <v>26701.787</v>
      </c>
    </row>
    <row r="13" spans="2:20" x14ac:dyDescent="0.2">
      <c r="B13" s="258" t="s">
        <v>94</v>
      </c>
      <c r="C13" s="853">
        <v>0</v>
      </c>
      <c r="D13" s="853">
        <v>0</v>
      </c>
      <c r="E13" s="853">
        <v>0</v>
      </c>
      <c r="F13" s="853">
        <v>0</v>
      </c>
      <c r="G13" s="852">
        <v>102.22199999999999</v>
      </c>
      <c r="H13" s="853">
        <v>0</v>
      </c>
      <c r="I13" s="852">
        <v>1237.415</v>
      </c>
      <c r="J13" s="853">
        <v>0</v>
      </c>
      <c r="K13" s="853">
        <v>0</v>
      </c>
      <c r="L13" s="852">
        <v>119909.046</v>
      </c>
      <c r="M13" s="852">
        <v>386.07400000000001</v>
      </c>
      <c r="N13" s="853">
        <v>0</v>
      </c>
      <c r="O13" s="853">
        <v>0</v>
      </c>
      <c r="P13" s="853">
        <v>0</v>
      </c>
      <c r="Q13" s="853">
        <v>0</v>
      </c>
      <c r="R13" s="853">
        <v>0</v>
      </c>
      <c r="S13" s="852">
        <v>121634.757</v>
      </c>
      <c r="T13" s="852">
        <v>120974.88500000001</v>
      </c>
    </row>
    <row r="14" spans="2:20" x14ac:dyDescent="0.2">
      <c r="B14" s="258" t="s">
        <v>95</v>
      </c>
      <c r="C14" s="853">
        <v>0</v>
      </c>
      <c r="D14" s="853">
        <v>0</v>
      </c>
      <c r="E14" s="853">
        <v>0</v>
      </c>
      <c r="F14" s="853">
        <v>0</v>
      </c>
      <c r="G14" s="853">
        <v>0</v>
      </c>
      <c r="H14" s="853">
        <v>0</v>
      </c>
      <c r="I14" s="853">
        <v>0</v>
      </c>
      <c r="J14" s="853">
        <v>0</v>
      </c>
      <c r="K14" s="852">
        <v>85193.839000000007</v>
      </c>
      <c r="L14" s="853">
        <v>0</v>
      </c>
      <c r="M14" s="853">
        <v>0</v>
      </c>
      <c r="N14" s="853">
        <v>0</v>
      </c>
      <c r="O14" s="853">
        <v>0</v>
      </c>
      <c r="P14" s="853">
        <v>0</v>
      </c>
      <c r="Q14" s="853">
        <v>0</v>
      </c>
      <c r="R14" s="853">
        <v>0</v>
      </c>
      <c r="S14" s="852">
        <v>85193.839000000007</v>
      </c>
      <c r="T14" s="852">
        <v>77678.23</v>
      </c>
    </row>
    <row r="15" spans="2:20" x14ac:dyDescent="0.2">
      <c r="B15" s="258" t="s">
        <v>96</v>
      </c>
      <c r="C15" s="853">
        <v>0</v>
      </c>
      <c r="D15" s="853">
        <v>0</v>
      </c>
      <c r="E15" s="853">
        <v>0</v>
      </c>
      <c r="F15" s="853">
        <v>0</v>
      </c>
      <c r="G15" s="853">
        <v>0</v>
      </c>
      <c r="H15" s="852">
        <v>33035.062000000005</v>
      </c>
      <c r="I15" s="852">
        <v>6178.17</v>
      </c>
      <c r="J15" s="853">
        <v>0</v>
      </c>
      <c r="K15" s="852">
        <v>493.22700000000003</v>
      </c>
      <c r="L15" s="852">
        <v>908.97799999999995</v>
      </c>
      <c r="M15" s="853">
        <v>0</v>
      </c>
      <c r="N15" s="853">
        <v>0</v>
      </c>
      <c r="O15" s="853">
        <v>0</v>
      </c>
      <c r="P15" s="853">
        <v>0</v>
      </c>
      <c r="Q15" s="853">
        <v>0</v>
      </c>
      <c r="R15" s="853">
        <v>0</v>
      </c>
      <c r="S15" s="852">
        <v>40615.437000000005</v>
      </c>
      <c r="T15" s="852">
        <v>38246.404000000002</v>
      </c>
    </row>
    <row r="16" spans="2:20" x14ac:dyDescent="0.2">
      <c r="B16" s="258" t="s">
        <v>97</v>
      </c>
      <c r="C16" s="853">
        <v>0</v>
      </c>
      <c r="D16" s="853">
        <v>0</v>
      </c>
      <c r="E16" s="853">
        <v>0</v>
      </c>
      <c r="F16" s="853">
        <v>0</v>
      </c>
      <c r="G16" s="853">
        <v>0</v>
      </c>
      <c r="H16" s="853">
        <v>0</v>
      </c>
      <c r="I16" s="853">
        <v>0</v>
      </c>
      <c r="J16" s="853">
        <v>0</v>
      </c>
      <c r="K16" s="853">
        <v>0</v>
      </c>
      <c r="L16" s="852">
        <v>2724.8689999999997</v>
      </c>
      <c r="M16" s="852">
        <v>1214.624</v>
      </c>
      <c r="N16" s="853">
        <v>0</v>
      </c>
      <c r="O16" s="853">
        <v>0</v>
      </c>
      <c r="P16" s="853">
        <v>0</v>
      </c>
      <c r="Q16" s="853">
        <v>0</v>
      </c>
      <c r="R16" s="853">
        <v>0</v>
      </c>
      <c r="S16" s="852">
        <v>3939.4929999999995</v>
      </c>
      <c r="T16" s="852">
        <v>3399.5819999999999</v>
      </c>
    </row>
    <row r="17" spans="2:20" x14ac:dyDescent="0.2">
      <c r="B17" s="258" t="s">
        <v>98</v>
      </c>
      <c r="C17" s="853">
        <v>0</v>
      </c>
      <c r="D17" s="853">
        <v>0</v>
      </c>
      <c r="E17" s="853">
        <v>0</v>
      </c>
      <c r="F17" s="853">
        <v>0</v>
      </c>
      <c r="G17" s="853">
        <v>0</v>
      </c>
      <c r="H17" s="853">
        <v>0</v>
      </c>
      <c r="I17" s="853">
        <v>0</v>
      </c>
      <c r="J17" s="853">
        <v>0</v>
      </c>
      <c r="K17" s="853">
        <v>0</v>
      </c>
      <c r="L17" s="853">
        <v>0</v>
      </c>
      <c r="M17" s="852">
        <v>1117.0540000000001</v>
      </c>
      <c r="N17" s="853">
        <v>0</v>
      </c>
      <c r="O17" s="853">
        <v>0</v>
      </c>
      <c r="P17" s="853">
        <v>0</v>
      </c>
      <c r="Q17" s="853">
        <v>0</v>
      </c>
      <c r="R17" s="853">
        <v>0</v>
      </c>
      <c r="S17" s="852">
        <v>1117.0540000000001</v>
      </c>
      <c r="T17" s="852">
        <v>632.44100000000003</v>
      </c>
    </row>
    <row r="18" spans="2:20" x14ac:dyDescent="0.2">
      <c r="B18" s="258" t="s">
        <v>99</v>
      </c>
      <c r="C18" s="853">
        <v>0</v>
      </c>
      <c r="D18" s="853">
        <v>0</v>
      </c>
      <c r="E18" s="853">
        <v>0</v>
      </c>
      <c r="F18" s="853">
        <v>0</v>
      </c>
      <c r="G18" s="853">
        <v>0</v>
      </c>
      <c r="H18" s="853">
        <v>0</v>
      </c>
      <c r="I18" s="853">
        <v>0</v>
      </c>
      <c r="J18" s="853">
        <v>0</v>
      </c>
      <c r="K18" s="853">
        <v>0</v>
      </c>
      <c r="L18" s="853">
        <v>0</v>
      </c>
      <c r="M18" s="853">
        <v>0</v>
      </c>
      <c r="N18" s="853">
        <v>0</v>
      </c>
      <c r="O18" s="853">
        <v>0</v>
      </c>
      <c r="P18" s="853">
        <v>0</v>
      </c>
      <c r="Q18" s="853">
        <v>0</v>
      </c>
      <c r="R18" s="853">
        <v>0</v>
      </c>
      <c r="S18" s="853">
        <v>0</v>
      </c>
      <c r="T18" s="853">
        <v>0</v>
      </c>
    </row>
    <row r="19" spans="2:20" ht="25.5" x14ac:dyDescent="0.2">
      <c r="B19" s="258" t="s">
        <v>751</v>
      </c>
      <c r="C19" s="853">
        <v>0</v>
      </c>
      <c r="D19" s="853">
        <v>0</v>
      </c>
      <c r="E19" s="853">
        <v>0</v>
      </c>
      <c r="F19" s="853">
        <v>0</v>
      </c>
      <c r="G19" s="852">
        <v>1.349</v>
      </c>
      <c r="H19" s="853">
        <v>0</v>
      </c>
      <c r="I19" s="853">
        <v>0</v>
      </c>
      <c r="J19" s="853">
        <v>0</v>
      </c>
      <c r="K19" s="853">
        <v>0</v>
      </c>
      <c r="L19" s="853">
        <v>1.8109999999999999</v>
      </c>
      <c r="M19" s="853">
        <v>0</v>
      </c>
      <c r="N19" s="853">
        <v>0</v>
      </c>
      <c r="O19" s="853">
        <v>0</v>
      </c>
      <c r="P19" s="853">
        <v>0</v>
      </c>
      <c r="Q19" s="853">
        <v>0</v>
      </c>
      <c r="R19" s="853">
        <v>0</v>
      </c>
      <c r="S19" s="852">
        <v>3.16</v>
      </c>
      <c r="T19" s="852">
        <v>1.2350000000000001</v>
      </c>
    </row>
    <row r="20" spans="2:20" x14ac:dyDescent="0.2">
      <c r="B20" s="258" t="s">
        <v>750</v>
      </c>
      <c r="C20" s="853">
        <v>0</v>
      </c>
      <c r="D20" s="853">
        <v>0</v>
      </c>
      <c r="E20" s="853">
        <v>0</v>
      </c>
      <c r="F20" s="853">
        <v>0</v>
      </c>
      <c r="G20" s="853">
        <v>0</v>
      </c>
      <c r="H20" s="853">
        <v>0</v>
      </c>
      <c r="I20" s="853">
        <v>0</v>
      </c>
      <c r="J20" s="853">
        <v>0</v>
      </c>
      <c r="K20" s="853">
        <v>0</v>
      </c>
      <c r="L20" s="852">
        <v>68.828999999999994</v>
      </c>
      <c r="M20" s="853">
        <v>0</v>
      </c>
      <c r="N20" s="853">
        <v>0</v>
      </c>
      <c r="O20" s="853">
        <v>0</v>
      </c>
      <c r="P20" s="853">
        <v>0</v>
      </c>
      <c r="Q20" s="853">
        <v>0</v>
      </c>
      <c r="R20" s="853">
        <v>0</v>
      </c>
      <c r="S20" s="852">
        <v>68.828999999999994</v>
      </c>
      <c r="T20" s="852">
        <v>68.828999999999994</v>
      </c>
    </row>
    <row r="21" spans="2:20" x14ac:dyDescent="0.2">
      <c r="B21" s="258" t="s">
        <v>740</v>
      </c>
      <c r="C21" s="852">
        <v>5594.7020000000002</v>
      </c>
      <c r="D21" s="853">
        <v>0</v>
      </c>
      <c r="E21" s="853">
        <v>0</v>
      </c>
      <c r="F21" s="853">
        <v>0</v>
      </c>
      <c r="G21" s="852">
        <v>0</v>
      </c>
      <c r="H21" s="853">
        <v>0</v>
      </c>
      <c r="I21" s="853">
        <v>0</v>
      </c>
      <c r="J21" s="853">
        <v>0</v>
      </c>
      <c r="K21" s="853">
        <v>0</v>
      </c>
      <c r="L21" s="852">
        <v>12468.745999999999</v>
      </c>
      <c r="M21" s="853">
        <v>0.441</v>
      </c>
      <c r="N21" s="853">
        <v>0</v>
      </c>
      <c r="O21" s="853">
        <v>0</v>
      </c>
      <c r="P21" s="853">
        <v>0</v>
      </c>
      <c r="Q21" s="852">
        <v>0</v>
      </c>
      <c r="R21" s="853">
        <v>0</v>
      </c>
      <c r="S21" s="852">
        <v>18063.888999999999</v>
      </c>
      <c r="T21" s="852">
        <v>17926.407000000003</v>
      </c>
    </row>
    <row r="22" spans="2:20" x14ac:dyDescent="0.2">
      <c r="B22" s="259" t="s">
        <v>105</v>
      </c>
      <c r="C22" s="851">
        <v>0</v>
      </c>
      <c r="D22" s="851">
        <v>0</v>
      </c>
      <c r="E22" s="851">
        <v>0</v>
      </c>
      <c r="F22" s="851">
        <v>0</v>
      </c>
      <c r="G22" s="851">
        <v>0</v>
      </c>
      <c r="H22" s="851">
        <v>0</v>
      </c>
      <c r="I22" s="851">
        <v>0</v>
      </c>
      <c r="J22" s="851">
        <v>0</v>
      </c>
      <c r="K22" s="851">
        <v>0</v>
      </c>
      <c r="L22" s="851">
        <v>0</v>
      </c>
      <c r="M22" s="851">
        <v>0</v>
      </c>
      <c r="N22" s="851">
        <v>0</v>
      </c>
      <c r="O22" s="851">
        <v>0</v>
      </c>
      <c r="P22" s="851">
        <v>0</v>
      </c>
      <c r="Q22" s="851">
        <v>0</v>
      </c>
      <c r="R22" s="851">
        <v>0</v>
      </c>
      <c r="S22" s="851">
        <v>0</v>
      </c>
      <c r="T22" s="851">
        <v>0</v>
      </c>
    </row>
    <row r="23" spans="2:20" x14ac:dyDescent="0.2">
      <c r="B23" s="272" t="s">
        <v>498</v>
      </c>
      <c r="C23" s="854">
        <v>88607.534000000014</v>
      </c>
      <c r="D23" s="854">
        <v>3191.8870000000002</v>
      </c>
      <c r="E23" s="855">
        <v>0</v>
      </c>
      <c r="F23" s="855">
        <v>0</v>
      </c>
      <c r="G23" s="854">
        <v>34265.01</v>
      </c>
      <c r="H23" s="854">
        <v>33035.062000000005</v>
      </c>
      <c r="I23" s="854">
        <v>15141.797</v>
      </c>
      <c r="J23" s="855">
        <v>0</v>
      </c>
      <c r="K23" s="854">
        <v>85687.066000000006</v>
      </c>
      <c r="L23" s="854">
        <v>159073.59899999999</v>
      </c>
      <c r="M23" s="854">
        <v>2774.4809999999998</v>
      </c>
      <c r="N23" s="854">
        <v>3003.933</v>
      </c>
      <c r="O23" s="855">
        <v>0</v>
      </c>
      <c r="P23" s="855">
        <v>0</v>
      </c>
      <c r="Q23" s="854">
        <v>0</v>
      </c>
      <c r="R23" s="855">
        <v>0</v>
      </c>
      <c r="S23" s="854">
        <v>424780.56900000002</v>
      </c>
      <c r="T23" s="854">
        <v>345456.16</v>
      </c>
    </row>
    <row r="24" spans="2:20" s="1" customFormat="1" x14ac:dyDescent="0.2">
      <c r="B24" s="1170" t="s">
        <v>1654</v>
      </c>
      <c r="C24" s="1170"/>
      <c r="D24" s="1170"/>
      <c r="E24" s="1170"/>
      <c r="F24" s="1170"/>
      <c r="G24" s="1170"/>
      <c r="H24" s="1170"/>
    </row>
    <row r="25" spans="2:20" s="1" customFormat="1" x14ac:dyDescent="0.2"/>
    <row r="26" spans="2:20" s="1" customFormat="1" ht="13.9" customHeight="1" x14ac:dyDescent="0.2">
      <c r="B26" s="1105" t="s">
        <v>1361</v>
      </c>
      <c r="C26" s="1105"/>
      <c r="D26" s="1105"/>
      <c r="E26" s="1105"/>
      <c r="F26" s="1105"/>
      <c r="G26" s="1105"/>
      <c r="H26" s="1105"/>
      <c r="I26" s="1105"/>
      <c r="J26" s="1105"/>
      <c r="K26" s="1105"/>
      <c r="L26" s="1105"/>
      <c r="M26" s="1105"/>
      <c r="N26" s="1105"/>
      <c r="O26" s="1105"/>
      <c r="P26" s="1105"/>
      <c r="Q26" s="1105"/>
      <c r="R26" s="1105"/>
      <c r="S26" s="1105"/>
      <c r="T26" s="1105"/>
    </row>
    <row r="27" spans="2:20" x14ac:dyDescent="0.2">
      <c r="B27" s="3"/>
      <c r="C27" s="3"/>
      <c r="D27" s="3"/>
      <c r="E27" s="3"/>
      <c r="F27" s="3"/>
      <c r="G27" s="3"/>
      <c r="H27" s="3"/>
      <c r="I27" s="3"/>
      <c r="J27" s="3"/>
      <c r="K27" s="3"/>
      <c r="L27" s="3"/>
      <c r="M27" s="3"/>
      <c r="N27" s="3"/>
      <c r="O27" s="3"/>
      <c r="P27" s="3"/>
      <c r="Q27" s="3"/>
      <c r="R27" s="3"/>
      <c r="S27" s="3"/>
      <c r="T27" s="3"/>
    </row>
    <row r="28" spans="2:20" x14ac:dyDescent="0.2">
      <c r="B28" s="3"/>
      <c r="C28" s="3"/>
      <c r="D28" s="3"/>
      <c r="E28" s="3"/>
      <c r="F28" s="3"/>
      <c r="G28" s="3"/>
      <c r="H28" s="3"/>
      <c r="I28" s="3"/>
      <c r="J28" s="3"/>
      <c r="K28" s="3"/>
      <c r="L28" s="3"/>
      <c r="M28" s="3"/>
      <c r="N28" s="3"/>
      <c r="O28" s="3"/>
      <c r="P28" s="3"/>
      <c r="Q28" s="3"/>
      <c r="R28" s="3"/>
      <c r="S28" s="3"/>
      <c r="T28" s="3"/>
    </row>
    <row r="29" spans="2:20" s="11" customFormat="1" ht="13.9" customHeight="1" x14ac:dyDescent="0.2">
      <c r="B29" s="1171" t="s">
        <v>87</v>
      </c>
      <c r="C29" s="1167" t="s">
        <v>126</v>
      </c>
      <c r="D29" s="1167"/>
      <c r="E29" s="1167"/>
      <c r="F29" s="1167"/>
      <c r="G29" s="1167"/>
      <c r="H29" s="1167"/>
      <c r="I29" s="1167"/>
      <c r="J29" s="1167"/>
      <c r="K29" s="1167"/>
      <c r="L29" s="1167"/>
      <c r="M29" s="1167"/>
      <c r="N29" s="1167"/>
      <c r="O29" s="1167"/>
      <c r="P29" s="1167"/>
      <c r="Q29" s="1167"/>
      <c r="R29" s="1167"/>
      <c r="S29" s="1168" t="s">
        <v>746</v>
      </c>
      <c r="T29" s="1168" t="s">
        <v>1362</v>
      </c>
    </row>
    <row r="30" spans="2:20" s="11" customFormat="1" x14ac:dyDescent="0.2">
      <c r="B30" s="1172"/>
      <c r="C30" s="271">
        <v>0</v>
      </c>
      <c r="D30" s="271">
        <v>0.02</v>
      </c>
      <c r="E30" s="271">
        <v>0.04</v>
      </c>
      <c r="F30" s="271">
        <v>0.1</v>
      </c>
      <c r="G30" s="271">
        <v>0.2</v>
      </c>
      <c r="H30" s="271">
        <v>0.35</v>
      </c>
      <c r="I30" s="271">
        <v>0.5</v>
      </c>
      <c r="J30" s="271">
        <v>0.7</v>
      </c>
      <c r="K30" s="271">
        <v>0.75</v>
      </c>
      <c r="L30" s="271">
        <v>1</v>
      </c>
      <c r="M30" s="271">
        <v>1.5</v>
      </c>
      <c r="N30" s="271">
        <v>2.5</v>
      </c>
      <c r="O30" s="271">
        <v>3.7</v>
      </c>
      <c r="P30" s="271">
        <v>12.5</v>
      </c>
      <c r="Q30" s="52" t="s">
        <v>747</v>
      </c>
      <c r="R30" s="52" t="s">
        <v>748</v>
      </c>
      <c r="S30" s="1169"/>
      <c r="T30" s="1169"/>
    </row>
    <row r="31" spans="2:20" ht="13.15" customHeight="1" x14ac:dyDescent="0.2">
      <c r="B31" s="213" t="s">
        <v>717</v>
      </c>
      <c r="C31" s="252">
        <v>74193</v>
      </c>
      <c r="D31" s="469" t="s">
        <v>2</v>
      </c>
      <c r="E31" s="469" t="s">
        <v>2</v>
      </c>
      <c r="F31" s="469" t="s">
        <v>2</v>
      </c>
      <c r="G31" s="252">
        <v>14826</v>
      </c>
      <c r="H31" s="469" t="s">
        <v>2</v>
      </c>
      <c r="I31" s="252">
        <v>4865</v>
      </c>
      <c r="J31" s="469" t="s">
        <v>2</v>
      </c>
      <c r="K31" s="469" t="s">
        <v>2</v>
      </c>
      <c r="L31" s="252">
        <v>19361</v>
      </c>
      <c r="M31" s="287">
        <v>590</v>
      </c>
      <c r="N31" s="252">
        <v>2711</v>
      </c>
      <c r="O31" s="469" t="s">
        <v>2</v>
      </c>
      <c r="P31" s="469" t="s">
        <v>2</v>
      </c>
      <c r="Q31" s="469" t="s">
        <v>2</v>
      </c>
      <c r="R31" s="469" t="s">
        <v>2</v>
      </c>
      <c r="S31" s="252">
        <v>116546</v>
      </c>
      <c r="T31" s="252">
        <v>48926</v>
      </c>
    </row>
    <row r="32" spans="2:20" ht="13.15" customHeight="1" x14ac:dyDescent="0.2">
      <c r="B32" s="258" t="s">
        <v>718</v>
      </c>
      <c r="C32" s="267">
        <v>803</v>
      </c>
      <c r="D32" s="471" t="s">
        <v>2</v>
      </c>
      <c r="E32" s="471" t="s">
        <v>2</v>
      </c>
      <c r="F32" s="471" t="s">
        <v>2</v>
      </c>
      <c r="G32" s="266">
        <v>9157</v>
      </c>
      <c r="H32" s="471" t="s">
        <v>2</v>
      </c>
      <c r="I32" s="267">
        <v>67</v>
      </c>
      <c r="J32" s="471" t="s">
        <v>2</v>
      </c>
      <c r="K32" s="471" t="s">
        <v>2</v>
      </c>
      <c r="L32" s="267">
        <v>73</v>
      </c>
      <c r="M32" s="471" t="s">
        <v>2</v>
      </c>
      <c r="N32" s="471" t="s">
        <v>2</v>
      </c>
      <c r="O32" s="471" t="s">
        <v>2</v>
      </c>
      <c r="P32" s="471" t="s">
        <v>2</v>
      </c>
      <c r="Q32" s="471" t="s">
        <v>2</v>
      </c>
      <c r="R32" s="471" t="s">
        <v>2</v>
      </c>
      <c r="S32" s="266">
        <v>10100</v>
      </c>
      <c r="T32" s="266">
        <v>10093</v>
      </c>
    </row>
    <row r="33" spans="2:20" ht="13.15" customHeight="1" x14ac:dyDescent="0.2">
      <c r="B33" s="258" t="s">
        <v>90</v>
      </c>
      <c r="C33" s="267">
        <v>2</v>
      </c>
      <c r="D33" s="471" t="s">
        <v>2</v>
      </c>
      <c r="E33" s="471" t="s">
        <v>2</v>
      </c>
      <c r="F33" s="471" t="s">
        <v>2</v>
      </c>
      <c r="G33" s="266">
        <v>918</v>
      </c>
      <c r="H33" s="471" t="s">
        <v>2</v>
      </c>
      <c r="I33" s="267">
        <v>254</v>
      </c>
      <c r="J33" s="471" t="s">
        <v>2</v>
      </c>
      <c r="K33" s="471" t="s">
        <v>2</v>
      </c>
      <c r="L33" s="267">
        <v>343</v>
      </c>
      <c r="M33" s="267">
        <v>30</v>
      </c>
      <c r="N33" s="471" t="s">
        <v>2</v>
      </c>
      <c r="O33" s="471" t="s">
        <v>2</v>
      </c>
      <c r="P33" s="471" t="s">
        <v>2</v>
      </c>
      <c r="Q33" s="471" t="s">
        <v>2</v>
      </c>
      <c r="R33" s="471" t="s">
        <v>2</v>
      </c>
      <c r="S33" s="266">
        <v>1547</v>
      </c>
      <c r="T33" s="266">
        <v>1344</v>
      </c>
    </row>
    <row r="34" spans="2:20" ht="13.15" customHeight="1" x14ac:dyDescent="0.2">
      <c r="B34" s="258" t="s">
        <v>91</v>
      </c>
      <c r="C34" s="471">
        <v>44</v>
      </c>
      <c r="D34" s="471" t="s">
        <v>2</v>
      </c>
      <c r="E34" s="471" t="s">
        <v>2</v>
      </c>
      <c r="F34" s="471" t="s">
        <v>2</v>
      </c>
      <c r="G34" s="267" t="s">
        <v>2</v>
      </c>
      <c r="H34" s="471" t="s">
        <v>2</v>
      </c>
      <c r="I34" s="267">
        <v>27</v>
      </c>
      <c r="J34" s="471" t="s">
        <v>2</v>
      </c>
      <c r="K34" s="471" t="s">
        <v>2</v>
      </c>
      <c r="L34" s="267">
        <v>21</v>
      </c>
      <c r="M34" s="471" t="s">
        <v>2</v>
      </c>
      <c r="N34" s="471" t="s">
        <v>2</v>
      </c>
      <c r="O34" s="471" t="s">
        <v>2</v>
      </c>
      <c r="P34" s="471" t="s">
        <v>2</v>
      </c>
      <c r="Q34" s="471" t="s">
        <v>2</v>
      </c>
      <c r="R34" s="471" t="s">
        <v>2</v>
      </c>
      <c r="S34" s="267">
        <v>93</v>
      </c>
      <c r="T34" s="267">
        <v>93</v>
      </c>
    </row>
    <row r="35" spans="2:20" ht="13.15" customHeight="1" x14ac:dyDescent="0.2">
      <c r="B35" s="258" t="s">
        <v>737</v>
      </c>
      <c r="C35" s="267">
        <v>1</v>
      </c>
      <c r="D35" s="471" t="s">
        <v>2</v>
      </c>
      <c r="E35" s="471" t="s">
        <v>2</v>
      </c>
      <c r="F35" s="471" t="s">
        <v>2</v>
      </c>
      <c r="G35" s="471" t="s">
        <v>2</v>
      </c>
      <c r="H35" s="471" t="s">
        <v>2</v>
      </c>
      <c r="I35" s="471" t="s">
        <v>2</v>
      </c>
      <c r="J35" s="471" t="s">
        <v>2</v>
      </c>
      <c r="K35" s="471" t="s">
        <v>2</v>
      </c>
      <c r="L35" s="471" t="s">
        <v>2</v>
      </c>
      <c r="M35" s="471" t="s">
        <v>2</v>
      </c>
      <c r="N35" s="471" t="s">
        <v>2</v>
      </c>
      <c r="O35" s="471" t="s">
        <v>2</v>
      </c>
      <c r="P35" s="471" t="s">
        <v>2</v>
      </c>
      <c r="Q35" s="471" t="s">
        <v>2</v>
      </c>
      <c r="R35" s="471" t="s">
        <v>2</v>
      </c>
      <c r="S35" s="267">
        <v>1</v>
      </c>
      <c r="T35" s="267">
        <v>0</v>
      </c>
    </row>
    <row r="36" spans="2:20" ht="13.15" customHeight="1" x14ac:dyDescent="0.2">
      <c r="B36" s="258" t="s">
        <v>93</v>
      </c>
      <c r="C36" s="471" t="s">
        <v>2</v>
      </c>
      <c r="D36" s="267">
        <v>497</v>
      </c>
      <c r="E36" s="471" t="s">
        <v>2</v>
      </c>
      <c r="F36" s="471" t="s">
        <v>2</v>
      </c>
      <c r="G36" s="266">
        <v>9250</v>
      </c>
      <c r="H36" s="471" t="s">
        <v>2</v>
      </c>
      <c r="I36" s="266">
        <v>2926</v>
      </c>
      <c r="J36" s="471" t="s">
        <v>2</v>
      </c>
      <c r="K36" s="471" t="s">
        <v>2</v>
      </c>
      <c r="L36" s="266">
        <v>2359</v>
      </c>
      <c r="M36" s="267" t="s">
        <v>2</v>
      </c>
      <c r="N36" s="471" t="s">
        <v>2</v>
      </c>
      <c r="O36" s="471" t="s">
        <v>2</v>
      </c>
      <c r="P36" s="471" t="s">
        <v>2</v>
      </c>
      <c r="Q36" s="471" t="s">
        <v>2</v>
      </c>
      <c r="R36" s="471" t="s">
        <v>2</v>
      </c>
      <c r="S36" s="266">
        <v>15031</v>
      </c>
      <c r="T36" s="266">
        <v>13755</v>
      </c>
    </row>
    <row r="37" spans="2:20" ht="13.15" customHeight="1" x14ac:dyDescent="0.2">
      <c r="B37" s="258" t="s">
        <v>94</v>
      </c>
      <c r="C37" s="471" t="s">
        <v>2</v>
      </c>
      <c r="D37" s="471" t="s">
        <v>2</v>
      </c>
      <c r="E37" s="471" t="s">
        <v>2</v>
      </c>
      <c r="F37" s="471" t="s">
        <v>2</v>
      </c>
      <c r="G37" s="267">
        <v>358</v>
      </c>
      <c r="H37" s="471" t="s">
        <v>2</v>
      </c>
      <c r="I37" s="267">
        <v>309</v>
      </c>
      <c r="J37" s="471" t="s">
        <v>2</v>
      </c>
      <c r="K37" s="471" t="s">
        <v>2</v>
      </c>
      <c r="L37" s="266">
        <v>124134</v>
      </c>
      <c r="M37" s="267">
        <v>293</v>
      </c>
      <c r="N37" s="471" t="s">
        <v>2</v>
      </c>
      <c r="O37" s="471" t="s">
        <v>2</v>
      </c>
      <c r="P37" s="471" t="s">
        <v>2</v>
      </c>
      <c r="Q37" s="471" t="s">
        <v>2</v>
      </c>
      <c r="R37" s="471" t="s">
        <v>2</v>
      </c>
      <c r="S37" s="266">
        <v>125094</v>
      </c>
      <c r="T37" s="266">
        <v>124690</v>
      </c>
    </row>
    <row r="38" spans="2:20" ht="13.15" customHeight="1" x14ac:dyDescent="0.2">
      <c r="B38" s="258" t="s">
        <v>95</v>
      </c>
      <c r="C38" s="471" t="s">
        <v>2</v>
      </c>
      <c r="D38" s="471" t="s">
        <v>2</v>
      </c>
      <c r="E38" s="471" t="s">
        <v>2</v>
      </c>
      <c r="F38" s="471" t="s">
        <v>2</v>
      </c>
      <c r="G38" s="471" t="s">
        <v>2</v>
      </c>
      <c r="H38" s="471" t="s">
        <v>2</v>
      </c>
      <c r="I38" s="471" t="s">
        <v>2</v>
      </c>
      <c r="J38" s="471" t="s">
        <v>2</v>
      </c>
      <c r="K38" s="266">
        <v>91463</v>
      </c>
      <c r="L38" s="267" t="s">
        <v>2</v>
      </c>
      <c r="M38" s="267" t="s">
        <v>2</v>
      </c>
      <c r="N38" s="471" t="s">
        <v>2</v>
      </c>
      <c r="O38" s="471" t="s">
        <v>2</v>
      </c>
      <c r="P38" s="471" t="s">
        <v>2</v>
      </c>
      <c r="Q38" s="471" t="s">
        <v>2</v>
      </c>
      <c r="R38" s="471" t="s">
        <v>2</v>
      </c>
      <c r="S38" s="266">
        <v>91463</v>
      </c>
      <c r="T38" s="266">
        <v>91309</v>
      </c>
    </row>
    <row r="39" spans="2:20" ht="13.15" customHeight="1" x14ac:dyDescent="0.2">
      <c r="B39" s="258" t="s">
        <v>96</v>
      </c>
      <c r="C39" s="471" t="s">
        <v>2</v>
      </c>
      <c r="D39" s="471" t="s">
        <v>2</v>
      </c>
      <c r="E39" s="471" t="s">
        <v>2</v>
      </c>
      <c r="F39" s="471" t="s">
        <v>2</v>
      </c>
      <c r="G39" s="471" t="s">
        <v>2</v>
      </c>
      <c r="H39" s="266">
        <v>38149</v>
      </c>
      <c r="I39" s="266">
        <v>7596</v>
      </c>
      <c r="J39" s="471" t="s">
        <v>2</v>
      </c>
      <c r="K39" s="267">
        <v>642</v>
      </c>
      <c r="L39" s="266">
        <v>3158</v>
      </c>
      <c r="M39" s="471" t="s">
        <v>2</v>
      </c>
      <c r="N39" s="471" t="s">
        <v>2</v>
      </c>
      <c r="O39" s="471" t="s">
        <v>2</v>
      </c>
      <c r="P39" s="471" t="s">
        <v>2</v>
      </c>
      <c r="Q39" s="471" t="s">
        <v>2</v>
      </c>
      <c r="R39" s="471" t="s">
        <v>2</v>
      </c>
      <c r="S39" s="266">
        <v>49545</v>
      </c>
      <c r="T39" s="266">
        <v>49536</v>
      </c>
    </row>
    <row r="40" spans="2:20" ht="13.15" customHeight="1" x14ac:dyDescent="0.2">
      <c r="B40" s="258" t="s">
        <v>97</v>
      </c>
      <c r="C40" s="471" t="s">
        <v>2</v>
      </c>
      <c r="D40" s="471" t="s">
        <v>2</v>
      </c>
      <c r="E40" s="471" t="s">
        <v>2</v>
      </c>
      <c r="F40" s="471" t="s">
        <v>2</v>
      </c>
      <c r="G40" s="471" t="s">
        <v>2</v>
      </c>
      <c r="H40" s="471" t="s">
        <v>2</v>
      </c>
      <c r="I40" s="471" t="s">
        <v>2</v>
      </c>
      <c r="J40" s="471" t="s">
        <v>2</v>
      </c>
      <c r="K40" s="471" t="s">
        <v>2</v>
      </c>
      <c r="L40" s="266">
        <v>3751</v>
      </c>
      <c r="M40" s="266">
        <v>1356</v>
      </c>
      <c r="N40" s="471" t="s">
        <v>2</v>
      </c>
      <c r="O40" s="471" t="s">
        <v>2</v>
      </c>
      <c r="P40" s="471" t="s">
        <v>2</v>
      </c>
      <c r="Q40" s="471" t="s">
        <v>2</v>
      </c>
      <c r="R40" s="471" t="s">
        <v>2</v>
      </c>
      <c r="S40" s="266">
        <v>5107</v>
      </c>
      <c r="T40" s="266">
        <v>5103</v>
      </c>
    </row>
    <row r="41" spans="2:20" ht="13.15" customHeight="1" x14ac:dyDescent="0.2">
      <c r="B41" s="258" t="s">
        <v>98</v>
      </c>
      <c r="C41" s="471" t="s">
        <v>2</v>
      </c>
      <c r="D41" s="471" t="s">
        <v>2</v>
      </c>
      <c r="E41" s="471" t="s">
        <v>2</v>
      </c>
      <c r="F41" s="471" t="s">
        <v>2</v>
      </c>
      <c r="G41" s="471" t="s">
        <v>2</v>
      </c>
      <c r="H41" s="471" t="s">
        <v>2</v>
      </c>
      <c r="I41" s="471" t="s">
        <v>2</v>
      </c>
      <c r="J41" s="471" t="s">
        <v>2</v>
      </c>
      <c r="K41" s="471" t="s">
        <v>2</v>
      </c>
      <c r="L41" s="267" t="s">
        <v>2</v>
      </c>
      <c r="M41" s="266">
        <v>2489</v>
      </c>
      <c r="N41" s="471" t="s">
        <v>2</v>
      </c>
      <c r="O41" s="471" t="s">
        <v>2</v>
      </c>
      <c r="P41" s="471" t="s">
        <v>2</v>
      </c>
      <c r="Q41" s="471" t="s">
        <v>2</v>
      </c>
      <c r="R41" s="471" t="s">
        <v>2</v>
      </c>
      <c r="S41" s="266">
        <v>2489</v>
      </c>
      <c r="T41" s="266">
        <v>2489</v>
      </c>
    </row>
    <row r="42" spans="2:20" ht="13.15" customHeight="1" x14ac:dyDescent="0.2">
      <c r="B42" s="258" t="s">
        <v>99</v>
      </c>
      <c r="C42" s="471" t="s">
        <v>2</v>
      </c>
      <c r="D42" s="471" t="s">
        <v>2</v>
      </c>
      <c r="E42" s="471" t="s">
        <v>2</v>
      </c>
      <c r="F42" s="471" t="s">
        <v>2</v>
      </c>
      <c r="G42" s="471" t="s">
        <v>2</v>
      </c>
      <c r="H42" s="471" t="s">
        <v>2</v>
      </c>
      <c r="I42" s="471" t="s">
        <v>2</v>
      </c>
      <c r="J42" s="471" t="s">
        <v>2</v>
      </c>
      <c r="K42" s="471" t="s">
        <v>2</v>
      </c>
      <c r="L42" s="471" t="s">
        <v>2</v>
      </c>
      <c r="M42" s="471" t="s">
        <v>2</v>
      </c>
      <c r="N42" s="471" t="s">
        <v>2</v>
      </c>
      <c r="O42" s="471" t="s">
        <v>2</v>
      </c>
      <c r="P42" s="471" t="s">
        <v>2</v>
      </c>
      <c r="Q42" s="471" t="s">
        <v>2</v>
      </c>
      <c r="R42" s="471" t="s">
        <v>2</v>
      </c>
      <c r="S42" s="471" t="s">
        <v>2</v>
      </c>
      <c r="T42" s="471" t="s">
        <v>2</v>
      </c>
    </row>
    <row r="43" spans="2:20" ht="13.15" customHeight="1" x14ac:dyDescent="0.2">
      <c r="B43" s="258" t="s">
        <v>749</v>
      </c>
      <c r="C43" s="471" t="s">
        <v>2</v>
      </c>
      <c r="D43" s="471" t="s">
        <v>2</v>
      </c>
      <c r="E43" s="471" t="s">
        <v>2</v>
      </c>
      <c r="F43" s="471" t="s">
        <v>2</v>
      </c>
      <c r="G43" s="267">
        <v>25</v>
      </c>
      <c r="H43" s="471" t="s">
        <v>2</v>
      </c>
      <c r="I43" s="471" t="s">
        <v>2</v>
      </c>
      <c r="J43" s="471" t="s">
        <v>2</v>
      </c>
      <c r="K43" s="471" t="s">
        <v>2</v>
      </c>
      <c r="L43" s="267">
        <v>0</v>
      </c>
      <c r="M43" s="471" t="s">
        <v>2</v>
      </c>
      <c r="N43" s="471" t="s">
        <v>2</v>
      </c>
      <c r="O43" s="471" t="s">
        <v>2</v>
      </c>
      <c r="P43" s="471" t="s">
        <v>2</v>
      </c>
      <c r="Q43" s="471" t="s">
        <v>2</v>
      </c>
      <c r="R43" s="471" t="s">
        <v>2</v>
      </c>
      <c r="S43" s="267">
        <v>25</v>
      </c>
      <c r="T43" s="267">
        <v>25</v>
      </c>
    </row>
    <row r="44" spans="2:20" ht="13.15" customHeight="1" x14ac:dyDescent="0.2">
      <c r="B44" s="258" t="s">
        <v>750</v>
      </c>
      <c r="C44" s="471" t="s">
        <v>2</v>
      </c>
      <c r="D44" s="471" t="s">
        <v>2</v>
      </c>
      <c r="E44" s="471" t="s">
        <v>2</v>
      </c>
      <c r="F44" s="471" t="s">
        <v>2</v>
      </c>
      <c r="G44" s="471" t="s">
        <v>2</v>
      </c>
      <c r="H44" s="471" t="s">
        <v>2</v>
      </c>
      <c r="I44" s="471" t="s">
        <v>2</v>
      </c>
      <c r="J44" s="471" t="s">
        <v>2</v>
      </c>
      <c r="K44" s="471" t="s">
        <v>2</v>
      </c>
      <c r="L44" s="267">
        <v>34</v>
      </c>
      <c r="M44" s="471" t="s">
        <v>2</v>
      </c>
      <c r="N44" s="471" t="s">
        <v>2</v>
      </c>
      <c r="O44" s="471" t="s">
        <v>2</v>
      </c>
      <c r="P44" s="471" t="s">
        <v>2</v>
      </c>
      <c r="Q44" s="471" t="s">
        <v>2</v>
      </c>
      <c r="R44" s="471" t="s">
        <v>2</v>
      </c>
      <c r="S44" s="267">
        <v>34</v>
      </c>
      <c r="T44" s="267">
        <v>34</v>
      </c>
    </row>
    <row r="45" spans="2:20" ht="13.15" customHeight="1" x14ac:dyDescent="0.2">
      <c r="B45" s="258" t="s">
        <v>740</v>
      </c>
      <c r="C45" s="266">
        <v>5371</v>
      </c>
      <c r="D45" s="471" t="s">
        <v>2</v>
      </c>
      <c r="E45" s="471" t="s">
        <v>2</v>
      </c>
      <c r="F45" s="471" t="s">
        <v>2</v>
      </c>
      <c r="G45" s="267">
        <v>5</v>
      </c>
      <c r="H45" s="471" t="s">
        <v>2</v>
      </c>
      <c r="I45" s="471" t="s">
        <v>2</v>
      </c>
      <c r="J45" s="471" t="s">
        <v>2</v>
      </c>
      <c r="K45" s="471" t="s">
        <v>2</v>
      </c>
      <c r="L45" s="266">
        <v>15783</v>
      </c>
      <c r="M45" s="471" t="s">
        <v>2</v>
      </c>
      <c r="N45" s="471" t="s">
        <v>2</v>
      </c>
      <c r="O45" s="471" t="s">
        <v>2</v>
      </c>
      <c r="P45" s="471" t="s">
        <v>2</v>
      </c>
      <c r="Q45" s="267">
        <v>6</v>
      </c>
      <c r="R45" s="471" t="s">
        <v>2</v>
      </c>
      <c r="S45" s="266">
        <v>21166</v>
      </c>
      <c r="T45" s="266">
        <v>21060</v>
      </c>
    </row>
    <row r="46" spans="2:20" ht="13.15" customHeight="1" x14ac:dyDescent="0.2">
      <c r="B46" s="259" t="s">
        <v>105</v>
      </c>
      <c r="C46" s="469" t="s">
        <v>2</v>
      </c>
      <c r="D46" s="469" t="s">
        <v>2</v>
      </c>
      <c r="E46" s="469" t="s">
        <v>2</v>
      </c>
      <c r="F46" s="469" t="s">
        <v>2</v>
      </c>
      <c r="G46" s="469" t="s">
        <v>2</v>
      </c>
      <c r="H46" s="469" t="s">
        <v>2</v>
      </c>
      <c r="I46" s="469" t="s">
        <v>2</v>
      </c>
      <c r="J46" s="469" t="s">
        <v>2</v>
      </c>
      <c r="K46" s="469" t="s">
        <v>2</v>
      </c>
      <c r="L46" s="469" t="s">
        <v>2</v>
      </c>
      <c r="M46" s="469" t="s">
        <v>2</v>
      </c>
      <c r="N46" s="469" t="s">
        <v>2</v>
      </c>
      <c r="O46" s="469" t="s">
        <v>2</v>
      </c>
      <c r="P46" s="469" t="s">
        <v>2</v>
      </c>
      <c r="Q46" s="469" t="s">
        <v>2</v>
      </c>
      <c r="R46" s="469" t="s">
        <v>2</v>
      </c>
      <c r="S46" s="469" t="s">
        <v>2</v>
      </c>
      <c r="T46" s="469" t="s">
        <v>2</v>
      </c>
    </row>
    <row r="47" spans="2:20" x14ac:dyDescent="0.2">
      <c r="B47" s="272" t="s">
        <v>27</v>
      </c>
      <c r="C47" s="54">
        <v>80415</v>
      </c>
      <c r="D47" s="284">
        <v>497</v>
      </c>
      <c r="E47" s="336" t="s">
        <v>2</v>
      </c>
      <c r="F47" s="336" t="s">
        <v>2</v>
      </c>
      <c r="G47" s="54">
        <v>34539</v>
      </c>
      <c r="H47" s="54">
        <v>38149</v>
      </c>
      <c r="I47" s="54">
        <v>16043</v>
      </c>
      <c r="J47" s="336" t="s">
        <v>2</v>
      </c>
      <c r="K47" s="54">
        <v>92105</v>
      </c>
      <c r="L47" s="54">
        <v>169018</v>
      </c>
      <c r="M47" s="54">
        <v>4758</v>
      </c>
      <c r="N47" s="54">
        <v>2711</v>
      </c>
      <c r="O47" s="336" t="s">
        <v>2</v>
      </c>
      <c r="P47" s="336" t="s">
        <v>2</v>
      </c>
      <c r="Q47" s="284">
        <v>6</v>
      </c>
      <c r="R47" s="336" t="s">
        <v>2</v>
      </c>
      <c r="S47" s="54">
        <v>438242</v>
      </c>
      <c r="T47" s="54">
        <v>368457</v>
      </c>
    </row>
    <row r="48" spans="2:20" ht="13.15" customHeight="1" x14ac:dyDescent="0.2">
      <c r="B48" s="1170" t="s">
        <v>1654</v>
      </c>
      <c r="C48" s="1170"/>
      <c r="D48" s="1170"/>
      <c r="E48" s="1170"/>
      <c r="F48" s="1170"/>
      <c r="G48" s="1170"/>
      <c r="H48" s="1170"/>
      <c r="I48" s="38"/>
      <c r="J48" s="38"/>
      <c r="K48" s="38"/>
      <c r="L48" s="38"/>
      <c r="M48" s="38"/>
      <c r="N48" s="38"/>
      <c r="O48" s="38"/>
      <c r="P48" s="38"/>
      <c r="Q48" s="38"/>
      <c r="R48" s="38"/>
      <c r="S48" s="38"/>
      <c r="T48" s="38"/>
    </row>
  </sheetData>
  <mergeCells count="12">
    <mergeCell ref="B48:H48"/>
    <mergeCell ref="C5:R5"/>
    <mergeCell ref="S5:S6"/>
    <mergeCell ref="T5:T6"/>
    <mergeCell ref="B5:B6"/>
    <mergeCell ref="B29:B30"/>
    <mergeCell ref="B2:T2"/>
    <mergeCell ref="B26:T26"/>
    <mergeCell ref="C29:R29"/>
    <mergeCell ref="S29:S30"/>
    <mergeCell ref="T29:T30"/>
    <mergeCell ref="B24:H2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T49"/>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55.5" style="13" customWidth="1"/>
    <col min="3" max="3" width="8.6640625" style="13" bestFit="1" customWidth="1"/>
    <col min="4" max="4" width="6.5" style="13" bestFit="1" customWidth="1"/>
    <col min="5" max="5" width="3.33203125" style="13" bestFit="1" customWidth="1"/>
    <col min="6" max="6" width="4.33203125" style="13" bestFit="1" customWidth="1"/>
    <col min="7" max="9" width="7.6640625" style="13" bestFit="1" customWidth="1"/>
    <col min="10" max="10" width="4.33203125" style="13" bestFit="1" customWidth="1"/>
    <col min="11" max="11" width="7.6640625" style="13" bestFit="1" customWidth="1"/>
    <col min="12" max="12" width="8.6640625" style="13" bestFit="1" customWidth="1"/>
    <col min="13" max="14" width="6.5" style="13" bestFit="1" customWidth="1"/>
    <col min="15" max="15" width="5.5" style="13" bestFit="1" customWidth="1"/>
    <col min="16" max="16" width="6.5" style="13" bestFit="1" customWidth="1"/>
    <col min="17" max="17" width="7.6640625" style="13" bestFit="1" customWidth="1"/>
    <col min="18" max="18" width="9.83203125" style="13" bestFit="1" customWidth="1"/>
    <col min="19" max="19" width="8.6640625" style="13" customWidth="1"/>
    <col min="20" max="20" width="12.83203125" style="13" customWidth="1"/>
    <col min="21" max="16384" width="9" style="13"/>
  </cols>
  <sheetData>
    <row r="2" spans="2:20" ht="13.9" customHeight="1" x14ac:dyDescent="0.2">
      <c r="B2" s="1166" t="s">
        <v>1278</v>
      </c>
      <c r="C2" s="1166"/>
      <c r="D2" s="1166"/>
      <c r="E2" s="1166"/>
      <c r="F2" s="1166"/>
      <c r="G2" s="1166"/>
      <c r="H2" s="1166"/>
      <c r="I2" s="1166"/>
      <c r="J2" s="1166"/>
      <c r="K2" s="1166"/>
      <c r="L2" s="1166"/>
      <c r="M2" s="1166"/>
      <c r="N2" s="1166"/>
      <c r="O2" s="1166"/>
      <c r="P2" s="1166"/>
      <c r="Q2" s="1166"/>
      <c r="R2" s="1166"/>
      <c r="S2" s="1166"/>
      <c r="T2" s="1166"/>
    </row>
    <row r="3" spans="2:20" s="276" customFormat="1" x14ac:dyDescent="0.2"/>
    <row r="4" spans="2:20" s="276" customFormat="1" x14ac:dyDescent="0.2">
      <c r="B4" s="277"/>
      <c r="C4" s="278"/>
      <c r="D4" s="278"/>
      <c r="E4" s="278"/>
      <c r="F4" s="278"/>
      <c r="G4" s="278"/>
      <c r="H4" s="278"/>
      <c r="I4" s="278"/>
      <c r="J4" s="278"/>
      <c r="K4" s="278"/>
      <c r="L4" s="278"/>
      <c r="M4" s="278"/>
      <c r="N4" s="278"/>
      <c r="O4" s="278"/>
      <c r="P4" s="278"/>
      <c r="Q4" s="278"/>
      <c r="R4" s="278"/>
      <c r="S4" s="278"/>
      <c r="T4" s="278"/>
    </row>
    <row r="5" spans="2:20" s="264" customFormat="1" ht="13.9" customHeight="1" x14ac:dyDescent="0.2">
      <c r="B5" s="1171" t="s">
        <v>87</v>
      </c>
      <c r="C5" s="1167" t="s">
        <v>126</v>
      </c>
      <c r="D5" s="1167"/>
      <c r="E5" s="1167"/>
      <c r="F5" s="1167"/>
      <c r="G5" s="1167"/>
      <c r="H5" s="1167"/>
      <c r="I5" s="1167"/>
      <c r="J5" s="1167"/>
      <c r="K5" s="1167"/>
      <c r="L5" s="1167"/>
      <c r="M5" s="1167"/>
      <c r="N5" s="1167"/>
      <c r="O5" s="1167"/>
      <c r="P5" s="1167"/>
      <c r="Q5" s="1167"/>
      <c r="R5" s="1167"/>
      <c r="S5" s="1175" t="s">
        <v>127</v>
      </c>
      <c r="T5" s="1168" t="s">
        <v>1362</v>
      </c>
    </row>
    <row r="6" spans="2:20" s="279" customFormat="1" ht="25.5" x14ac:dyDescent="0.2">
      <c r="B6" s="1172"/>
      <c r="C6" s="271">
        <v>0</v>
      </c>
      <c r="D6" s="271">
        <v>0.02</v>
      </c>
      <c r="E6" s="271">
        <v>0.04</v>
      </c>
      <c r="F6" s="271">
        <v>0.1</v>
      </c>
      <c r="G6" s="271">
        <v>0.2</v>
      </c>
      <c r="H6" s="271">
        <v>0.35</v>
      </c>
      <c r="I6" s="271">
        <v>0.5</v>
      </c>
      <c r="J6" s="271">
        <v>0.7</v>
      </c>
      <c r="K6" s="271">
        <v>0.75</v>
      </c>
      <c r="L6" s="271">
        <v>1</v>
      </c>
      <c r="M6" s="271">
        <v>1.5</v>
      </c>
      <c r="N6" s="271">
        <v>2.5</v>
      </c>
      <c r="O6" s="271">
        <v>3.7</v>
      </c>
      <c r="P6" s="271">
        <v>12.5</v>
      </c>
      <c r="Q6" s="265" t="s">
        <v>747</v>
      </c>
      <c r="R6" s="265" t="s">
        <v>748</v>
      </c>
      <c r="S6" s="1176"/>
      <c r="T6" s="1169"/>
    </row>
    <row r="7" spans="2:20" x14ac:dyDescent="0.2">
      <c r="B7" s="213" t="s">
        <v>717</v>
      </c>
      <c r="C7" s="856">
        <v>108890.24699999999</v>
      </c>
      <c r="D7" s="857">
        <v>0</v>
      </c>
      <c r="E7" s="857">
        <v>0</v>
      </c>
      <c r="F7" s="857">
        <v>0</v>
      </c>
      <c r="G7" s="856">
        <v>1462.1290000000001</v>
      </c>
      <c r="H7" s="857">
        <v>0</v>
      </c>
      <c r="I7" s="856">
        <v>4782.6210000000001</v>
      </c>
      <c r="J7" s="857">
        <v>0</v>
      </c>
      <c r="K7" s="857">
        <v>0</v>
      </c>
      <c r="L7" s="856">
        <v>19968.96</v>
      </c>
      <c r="M7" s="856">
        <v>56.2</v>
      </c>
      <c r="N7" s="856">
        <v>3003.933</v>
      </c>
      <c r="O7" s="857">
        <v>0</v>
      </c>
      <c r="P7" s="857">
        <v>0</v>
      </c>
      <c r="Q7" s="857">
        <v>0</v>
      </c>
      <c r="R7" s="857">
        <v>0</v>
      </c>
      <c r="S7" s="856">
        <v>138164.09099999999</v>
      </c>
      <c r="T7" s="856">
        <v>52282.832000000002</v>
      </c>
    </row>
    <row r="8" spans="2:20" x14ac:dyDescent="0.2">
      <c r="B8" s="260" t="s">
        <v>718</v>
      </c>
      <c r="C8" s="858">
        <v>7.0640000000000001</v>
      </c>
      <c r="D8" s="859">
        <v>0</v>
      </c>
      <c r="E8" s="859">
        <v>0</v>
      </c>
      <c r="F8" s="859">
        <v>0</v>
      </c>
      <c r="G8" s="858">
        <v>6497.4690000000001</v>
      </c>
      <c r="H8" s="859">
        <v>0</v>
      </c>
      <c r="I8" s="858">
        <v>49.167000000000002</v>
      </c>
      <c r="J8" s="859">
        <v>0</v>
      </c>
      <c r="K8" s="859">
        <v>0</v>
      </c>
      <c r="L8" s="858">
        <v>90.59899999999999</v>
      </c>
      <c r="M8" s="859">
        <v>0</v>
      </c>
      <c r="N8" s="859">
        <v>0</v>
      </c>
      <c r="O8" s="859">
        <v>0</v>
      </c>
      <c r="P8" s="859">
        <v>0</v>
      </c>
      <c r="Q8" s="859">
        <v>0</v>
      </c>
      <c r="R8" s="859">
        <v>0</v>
      </c>
      <c r="S8" s="858">
        <v>6644.2990000000009</v>
      </c>
      <c r="T8" s="858">
        <v>6644.2990000000009</v>
      </c>
    </row>
    <row r="9" spans="2:20" x14ac:dyDescent="0.2">
      <c r="B9" s="260" t="s">
        <v>90</v>
      </c>
      <c r="C9" s="858">
        <v>46.859000000000002</v>
      </c>
      <c r="D9" s="859">
        <v>0</v>
      </c>
      <c r="E9" s="859">
        <v>0</v>
      </c>
      <c r="F9" s="859">
        <v>0</v>
      </c>
      <c r="G9" s="858">
        <v>1084.0450000000001</v>
      </c>
      <c r="H9" s="859">
        <v>0</v>
      </c>
      <c r="I9" s="858">
        <v>361.73899999999998</v>
      </c>
      <c r="J9" s="859">
        <v>0</v>
      </c>
      <c r="K9" s="859">
        <v>0</v>
      </c>
      <c r="L9" s="858">
        <v>315.923</v>
      </c>
      <c r="M9" s="858">
        <v>4.3999999999999997E-2</v>
      </c>
      <c r="N9" s="859">
        <v>0</v>
      </c>
      <c r="O9" s="859">
        <v>0</v>
      </c>
      <c r="P9" s="859">
        <v>0</v>
      </c>
      <c r="Q9" s="859">
        <v>0</v>
      </c>
      <c r="R9" s="859">
        <v>0</v>
      </c>
      <c r="S9" s="858">
        <v>1808.6120000000001</v>
      </c>
      <c r="T9" s="858">
        <v>569.69100000000003</v>
      </c>
    </row>
    <row r="10" spans="2:20" x14ac:dyDescent="0.2">
      <c r="B10" s="260" t="s">
        <v>91</v>
      </c>
      <c r="C10" s="858">
        <v>432.94200000000001</v>
      </c>
      <c r="D10" s="859">
        <v>0</v>
      </c>
      <c r="E10" s="859">
        <v>0</v>
      </c>
      <c r="F10" s="859">
        <v>0</v>
      </c>
      <c r="G10" s="859">
        <v>0</v>
      </c>
      <c r="H10" s="859">
        <v>0</v>
      </c>
      <c r="I10" s="858">
        <v>20.003</v>
      </c>
      <c r="J10" s="859">
        <v>0</v>
      </c>
      <c r="K10" s="859">
        <v>0</v>
      </c>
      <c r="L10" s="859">
        <v>0</v>
      </c>
      <c r="M10" s="859">
        <v>0</v>
      </c>
      <c r="N10" s="859">
        <v>0</v>
      </c>
      <c r="O10" s="859">
        <v>0</v>
      </c>
      <c r="P10" s="859">
        <v>0</v>
      </c>
      <c r="Q10" s="859">
        <v>0</v>
      </c>
      <c r="R10" s="859">
        <v>0</v>
      </c>
      <c r="S10" s="858">
        <v>452.94499999999999</v>
      </c>
      <c r="T10" s="858">
        <v>241.59199999999998</v>
      </c>
    </row>
    <row r="11" spans="2:20" x14ac:dyDescent="0.2">
      <c r="B11" s="260" t="s">
        <v>737</v>
      </c>
      <c r="C11" s="860">
        <v>2.4E-2</v>
      </c>
      <c r="D11" s="859">
        <v>0</v>
      </c>
      <c r="E11" s="859">
        <v>0</v>
      </c>
      <c r="F11" s="859">
        <v>0</v>
      </c>
      <c r="G11" s="859">
        <v>0</v>
      </c>
      <c r="H11" s="859">
        <v>0</v>
      </c>
      <c r="I11" s="859">
        <v>0</v>
      </c>
      <c r="J11" s="859">
        <v>0</v>
      </c>
      <c r="K11" s="859">
        <v>0</v>
      </c>
      <c r="L11" s="859">
        <v>0</v>
      </c>
      <c r="M11" s="859">
        <v>0</v>
      </c>
      <c r="N11" s="859">
        <v>0</v>
      </c>
      <c r="O11" s="859">
        <v>0</v>
      </c>
      <c r="P11" s="859">
        <v>0</v>
      </c>
      <c r="Q11" s="859">
        <v>0</v>
      </c>
      <c r="R11" s="859">
        <v>0</v>
      </c>
      <c r="S11" s="860">
        <v>2.4E-2</v>
      </c>
      <c r="T11" s="859">
        <v>0</v>
      </c>
    </row>
    <row r="12" spans="2:20" x14ac:dyDescent="0.2">
      <c r="B12" s="260" t="s">
        <v>93</v>
      </c>
      <c r="C12" s="859">
        <v>0</v>
      </c>
      <c r="D12" s="858">
        <v>3123.4290000000001</v>
      </c>
      <c r="E12" s="859">
        <v>0</v>
      </c>
      <c r="F12" s="859">
        <v>0</v>
      </c>
      <c r="G12" s="858">
        <v>8781.6759999999995</v>
      </c>
      <c r="H12" s="859">
        <v>0</v>
      </c>
      <c r="I12" s="858">
        <v>2066.0940000000001</v>
      </c>
      <c r="J12" s="859">
        <v>0</v>
      </c>
      <c r="K12" s="859">
        <v>0</v>
      </c>
      <c r="L12" s="858">
        <v>2138.8890000000001</v>
      </c>
      <c r="M12" s="859">
        <v>4.3999999999999997E-2</v>
      </c>
      <c r="N12" s="859">
        <v>0</v>
      </c>
      <c r="O12" s="859">
        <v>0</v>
      </c>
      <c r="P12" s="859">
        <v>0</v>
      </c>
      <c r="Q12" s="859">
        <v>0</v>
      </c>
      <c r="R12" s="859">
        <v>0</v>
      </c>
      <c r="S12" s="858">
        <v>16110.132</v>
      </c>
      <c r="T12" s="858">
        <v>15183.147000000001</v>
      </c>
    </row>
    <row r="13" spans="2:20" x14ac:dyDescent="0.2">
      <c r="B13" s="260" t="s">
        <v>94</v>
      </c>
      <c r="C13" s="859">
        <v>0</v>
      </c>
      <c r="D13" s="859">
        <v>0</v>
      </c>
      <c r="E13" s="859">
        <v>0</v>
      </c>
      <c r="F13" s="859">
        <v>0</v>
      </c>
      <c r="G13" s="858">
        <v>65.814999999999998</v>
      </c>
      <c r="H13" s="859">
        <v>0</v>
      </c>
      <c r="I13" s="858">
        <v>1149.2060000000001</v>
      </c>
      <c r="J13" s="859">
        <v>0</v>
      </c>
      <c r="K13" s="859">
        <v>0</v>
      </c>
      <c r="L13" s="858">
        <v>88359.301999999996</v>
      </c>
      <c r="M13" s="858">
        <v>381.47</v>
      </c>
      <c r="N13" s="859">
        <v>0</v>
      </c>
      <c r="O13" s="859">
        <v>0</v>
      </c>
      <c r="P13" s="859">
        <v>0</v>
      </c>
      <c r="Q13" s="859">
        <v>0</v>
      </c>
      <c r="R13" s="859">
        <v>0</v>
      </c>
      <c r="S13" s="858">
        <v>89955.792999999991</v>
      </c>
      <c r="T13" s="858">
        <v>89294.337999999989</v>
      </c>
    </row>
    <row r="14" spans="2:20" x14ac:dyDescent="0.2">
      <c r="B14" s="260" t="s">
        <v>95</v>
      </c>
      <c r="C14" s="859">
        <v>0</v>
      </c>
      <c r="D14" s="859">
        <v>0</v>
      </c>
      <c r="E14" s="859">
        <v>0</v>
      </c>
      <c r="F14" s="859">
        <v>0</v>
      </c>
      <c r="G14" s="859">
        <v>0</v>
      </c>
      <c r="H14" s="859">
        <v>0</v>
      </c>
      <c r="I14" s="859">
        <v>0</v>
      </c>
      <c r="J14" s="859">
        <v>0</v>
      </c>
      <c r="K14" s="858">
        <v>52442.024000000005</v>
      </c>
      <c r="L14" s="859">
        <v>0</v>
      </c>
      <c r="M14" s="859">
        <v>0</v>
      </c>
      <c r="N14" s="859">
        <v>0</v>
      </c>
      <c r="O14" s="859">
        <v>0</v>
      </c>
      <c r="P14" s="859">
        <v>0</v>
      </c>
      <c r="Q14" s="859">
        <v>0</v>
      </c>
      <c r="R14" s="859">
        <v>0</v>
      </c>
      <c r="S14" s="858">
        <v>52442.024000000005</v>
      </c>
      <c r="T14" s="858">
        <v>45361.456000000006</v>
      </c>
    </row>
    <row r="15" spans="2:20" x14ac:dyDescent="0.2">
      <c r="B15" s="260" t="s">
        <v>96</v>
      </c>
      <c r="C15" s="859">
        <v>0</v>
      </c>
      <c r="D15" s="859">
        <v>0</v>
      </c>
      <c r="E15" s="859">
        <v>0</v>
      </c>
      <c r="F15" s="859">
        <v>0</v>
      </c>
      <c r="G15" s="859">
        <v>0</v>
      </c>
      <c r="H15" s="858">
        <v>33012.957000000002</v>
      </c>
      <c r="I15" s="858">
        <v>6076.9960000000001</v>
      </c>
      <c r="J15" s="859">
        <v>0</v>
      </c>
      <c r="K15" s="858">
        <v>469.05599999999998</v>
      </c>
      <c r="L15" s="858">
        <v>898.55799999999999</v>
      </c>
      <c r="M15" s="859">
        <v>0</v>
      </c>
      <c r="N15" s="859">
        <v>0</v>
      </c>
      <c r="O15" s="859">
        <v>0</v>
      </c>
      <c r="P15" s="859">
        <v>0</v>
      </c>
      <c r="Q15" s="859">
        <v>0</v>
      </c>
      <c r="R15" s="859">
        <v>0</v>
      </c>
      <c r="S15" s="858">
        <v>40457.566999999995</v>
      </c>
      <c r="T15" s="858">
        <v>38107.256000000001</v>
      </c>
    </row>
    <row r="16" spans="2:20" x14ac:dyDescent="0.2">
      <c r="B16" s="260" t="s">
        <v>97</v>
      </c>
      <c r="C16" s="859">
        <v>0</v>
      </c>
      <c r="D16" s="859">
        <v>0</v>
      </c>
      <c r="E16" s="859">
        <v>0</v>
      </c>
      <c r="F16" s="859">
        <v>0</v>
      </c>
      <c r="G16" s="859">
        <v>0</v>
      </c>
      <c r="H16" s="859">
        <v>0</v>
      </c>
      <c r="I16" s="859">
        <v>0</v>
      </c>
      <c r="J16" s="859">
        <v>0</v>
      </c>
      <c r="K16" s="859">
        <v>0</v>
      </c>
      <c r="L16" s="858">
        <v>2518.663</v>
      </c>
      <c r="M16" s="858">
        <v>1072.374</v>
      </c>
      <c r="N16" s="859">
        <v>0</v>
      </c>
      <c r="O16" s="859">
        <v>0</v>
      </c>
      <c r="P16" s="859">
        <v>0</v>
      </c>
      <c r="Q16" s="859">
        <v>0</v>
      </c>
      <c r="R16" s="859">
        <v>0</v>
      </c>
      <c r="S16" s="858">
        <v>3591.0370000000003</v>
      </c>
      <c r="T16" s="858">
        <v>3110.5080000000003</v>
      </c>
    </row>
    <row r="17" spans="2:20" x14ac:dyDescent="0.2">
      <c r="B17" s="260" t="s">
        <v>98</v>
      </c>
      <c r="C17" s="859">
        <v>0</v>
      </c>
      <c r="D17" s="859">
        <v>0</v>
      </c>
      <c r="E17" s="859">
        <v>0</v>
      </c>
      <c r="F17" s="859">
        <v>0</v>
      </c>
      <c r="G17" s="859">
        <v>0</v>
      </c>
      <c r="H17" s="859">
        <v>0</v>
      </c>
      <c r="I17" s="859">
        <v>0</v>
      </c>
      <c r="J17" s="859">
        <v>0</v>
      </c>
      <c r="K17" s="859">
        <v>0</v>
      </c>
      <c r="L17" s="859">
        <v>0</v>
      </c>
      <c r="M17" s="858">
        <v>1101.0170000000001</v>
      </c>
      <c r="N17" s="859">
        <v>0</v>
      </c>
      <c r="O17" s="859">
        <v>0</v>
      </c>
      <c r="P17" s="859">
        <v>0</v>
      </c>
      <c r="Q17" s="859">
        <v>0</v>
      </c>
      <c r="R17" s="859">
        <v>0</v>
      </c>
      <c r="S17" s="858">
        <v>1101.0170000000001</v>
      </c>
      <c r="T17" s="858">
        <v>630.56700000000001</v>
      </c>
    </row>
    <row r="18" spans="2:20" x14ac:dyDescent="0.2">
      <c r="B18" s="260" t="s">
        <v>99</v>
      </c>
      <c r="C18" s="859">
        <v>0</v>
      </c>
      <c r="D18" s="859">
        <v>0</v>
      </c>
      <c r="E18" s="859">
        <v>0</v>
      </c>
      <c r="F18" s="859">
        <v>0</v>
      </c>
      <c r="G18" s="859">
        <v>0</v>
      </c>
      <c r="H18" s="859">
        <v>0</v>
      </c>
      <c r="I18" s="859">
        <v>0</v>
      </c>
      <c r="J18" s="859">
        <v>0</v>
      </c>
      <c r="K18" s="859">
        <v>0</v>
      </c>
      <c r="L18" s="859">
        <v>0</v>
      </c>
      <c r="M18" s="859">
        <v>0</v>
      </c>
      <c r="N18" s="859">
        <v>0</v>
      </c>
      <c r="O18" s="859">
        <v>0</v>
      </c>
      <c r="P18" s="859">
        <v>0</v>
      </c>
      <c r="Q18" s="859">
        <v>0</v>
      </c>
      <c r="R18" s="859">
        <v>0</v>
      </c>
      <c r="S18" s="859">
        <v>0</v>
      </c>
      <c r="T18" s="859">
        <v>0</v>
      </c>
    </row>
    <row r="19" spans="2:20" ht="25.5" x14ac:dyDescent="0.2">
      <c r="B19" s="260" t="s">
        <v>751</v>
      </c>
      <c r="C19" s="859">
        <v>0</v>
      </c>
      <c r="D19" s="859">
        <v>0</v>
      </c>
      <c r="E19" s="859">
        <v>0</v>
      </c>
      <c r="F19" s="859">
        <v>0</v>
      </c>
      <c r="G19" s="858">
        <v>1.349</v>
      </c>
      <c r="H19" s="859">
        <v>0</v>
      </c>
      <c r="I19" s="859">
        <v>0</v>
      </c>
      <c r="J19" s="859">
        <v>0</v>
      </c>
      <c r="K19" s="859">
        <v>0</v>
      </c>
      <c r="L19" s="859">
        <v>1.8109999999999999</v>
      </c>
      <c r="M19" s="859">
        <v>0</v>
      </c>
      <c r="N19" s="859">
        <v>0</v>
      </c>
      <c r="O19" s="859">
        <v>0</v>
      </c>
      <c r="P19" s="859">
        <v>0</v>
      </c>
      <c r="Q19" s="859">
        <v>0</v>
      </c>
      <c r="R19" s="859">
        <v>0</v>
      </c>
      <c r="S19" s="858">
        <v>3.16</v>
      </c>
      <c r="T19" s="858">
        <v>1.2350000000000001</v>
      </c>
    </row>
    <row r="20" spans="2:20" x14ac:dyDescent="0.2">
      <c r="B20" s="260" t="s">
        <v>750</v>
      </c>
      <c r="C20" s="859">
        <v>0</v>
      </c>
      <c r="D20" s="859">
        <v>0</v>
      </c>
      <c r="E20" s="859">
        <v>0</v>
      </c>
      <c r="F20" s="859">
        <v>0</v>
      </c>
      <c r="G20" s="859">
        <v>0</v>
      </c>
      <c r="H20" s="859">
        <v>0</v>
      </c>
      <c r="I20" s="859">
        <v>0</v>
      </c>
      <c r="J20" s="859">
        <v>0</v>
      </c>
      <c r="K20" s="859">
        <v>0</v>
      </c>
      <c r="L20" s="858">
        <v>56.93</v>
      </c>
      <c r="M20" s="859">
        <v>0</v>
      </c>
      <c r="N20" s="859">
        <v>0</v>
      </c>
      <c r="O20" s="859">
        <v>0</v>
      </c>
      <c r="P20" s="859">
        <v>0</v>
      </c>
      <c r="Q20" s="859">
        <v>0</v>
      </c>
      <c r="R20" s="859">
        <v>0</v>
      </c>
      <c r="S20" s="858">
        <v>56.93</v>
      </c>
      <c r="T20" s="858">
        <v>56.930999999999997</v>
      </c>
    </row>
    <row r="21" spans="2:20" x14ac:dyDescent="0.2">
      <c r="B21" s="260" t="s">
        <v>740</v>
      </c>
      <c r="C21" s="858">
        <v>7680.2510000000002</v>
      </c>
      <c r="D21" s="859">
        <v>0</v>
      </c>
      <c r="E21" s="859">
        <v>0</v>
      </c>
      <c r="F21" s="859">
        <v>0</v>
      </c>
      <c r="G21" s="858">
        <v>0</v>
      </c>
      <c r="H21" s="859">
        <v>0</v>
      </c>
      <c r="I21" s="859">
        <v>0</v>
      </c>
      <c r="J21" s="859">
        <v>0</v>
      </c>
      <c r="K21" s="859">
        <v>0</v>
      </c>
      <c r="L21" s="858">
        <v>11228.109</v>
      </c>
      <c r="M21" s="859">
        <v>0.441</v>
      </c>
      <c r="N21" s="859">
        <v>0</v>
      </c>
      <c r="O21" s="859">
        <v>0</v>
      </c>
      <c r="P21" s="859">
        <v>0</v>
      </c>
      <c r="Q21" s="858">
        <v>0</v>
      </c>
      <c r="R21" s="859">
        <v>0</v>
      </c>
      <c r="S21" s="858">
        <v>18908.800999999999</v>
      </c>
      <c r="T21" s="858">
        <v>18772.052</v>
      </c>
    </row>
    <row r="22" spans="2:20" x14ac:dyDescent="0.2">
      <c r="B22" s="261" t="s">
        <v>105</v>
      </c>
      <c r="C22" s="857">
        <v>0</v>
      </c>
      <c r="D22" s="857">
        <v>0</v>
      </c>
      <c r="E22" s="857">
        <v>0</v>
      </c>
      <c r="F22" s="857">
        <v>0</v>
      </c>
      <c r="G22" s="857">
        <v>0</v>
      </c>
      <c r="H22" s="857">
        <v>0</v>
      </c>
      <c r="I22" s="857">
        <v>0</v>
      </c>
      <c r="J22" s="857">
        <v>0</v>
      </c>
      <c r="K22" s="857">
        <v>0</v>
      </c>
      <c r="L22" s="857">
        <v>0</v>
      </c>
      <c r="M22" s="857">
        <v>0</v>
      </c>
      <c r="N22" s="857">
        <v>0</v>
      </c>
      <c r="O22" s="857">
        <v>0</v>
      </c>
      <c r="P22" s="857">
        <v>0</v>
      </c>
      <c r="Q22" s="857">
        <v>0</v>
      </c>
      <c r="R22" s="857">
        <v>0</v>
      </c>
      <c r="S22" s="857">
        <v>0</v>
      </c>
      <c r="T22" s="857">
        <v>0</v>
      </c>
    </row>
    <row r="23" spans="2:20" x14ac:dyDescent="0.2">
      <c r="B23" s="280" t="s">
        <v>27</v>
      </c>
      <c r="C23" s="861">
        <v>117057.38699999999</v>
      </c>
      <c r="D23" s="861">
        <v>3123.4290000000001</v>
      </c>
      <c r="E23" s="862">
        <v>0</v>
      </c>
      <c r="F23" s="862">
        <v>0</v>
      </c>
      <c r="G23" s="861">
        <v>17892.482999999997</v>
      </c>
      <c r="H23" s="861">
        <v>33012.957000000002</v>
      </c>
      <c r="I23" s="861">
        <v>14505.826000000001</v>
      </c>
      <c r="J23" s="862">
        <v>0</v>
      </c>
      <c r="K23" s="861">
        <v>52911.08</v>
      </c>
      <c r="L23" s="861">
        <v>125577.74399999999</v>
      </c>
      <c r="M23" s="861">
        <v>2611.59</v>
      </c>
      <c r="N23" s="861">
        <v>3003.933</v>
      </c>
      <c r="O23" s="862">
        <v>0</v>
      </c>
      <c r="P23" s="862">
        <v>0</v>
      </c>
      <c r="Q23" s="861">
        <v>0</v>
      </c>
      <c r="R23" s="862">
        <v>0</v>
      </c>
      <c r="S23" s="861">
        <v>369696.43199999997</v>
      </c>
      <c r="T23" s="861">
        <v>270282.75599999999</v>
      </c>
    </row>
    <row r="24" spans="2:20" x14ac:dyDescent="0.2">
      <c r="B24" s="1173" t="s">
        <v>1654</v>
      </c>
      <c r="C24" s="1174"/>
      <c r="D24" s="1174"/>
      <c r="E24" s="1174"/>
      <c r="F24" s="1174"/>
      <c r="G24" s="1174"/>
      <c r="H24" s="1174"/>
      <c r="I24" s="1174"/>
      <c r="J24" s="1174"/>
      <c r="K24" s="1174"/>
      <c r="L24" s="1174"/>
      <c r="M24" s="1174"/>
      <c r="N24" s="1174"/>
      <c r="O24" s="1174"/>
      <c r="P24" s="1174"/>
      <c r="Q24" s="1174"/>
      <c r="R24" s="1174"/>
      <c r="S24" s="1174"/>
      <c r="T24" s="1174"/>
    </row>
    <row r="25" spans="2:20" x14ac:dyDescent="0.2">
      <c r="B25" s="681"/>
      <c r="C25" s="682"/>
      <c r="D25" s="682"/>
      <c r="E25" s="682"/>
      <c r="F25" s="682"/>
      <c r="G25" s="682"/>
      <c r="H25" s="682"/>
      <c r="I25" s="682"/>
      <c r="J25" s="682"/>
      <c r="K25" s="682"/>
      <c r="L25" s="682"/>
      <c r="M25" s="682"/>
      <c r="N25" s="682"/>
      <c r="O25" s="682"/>
      <c r="P25" s="682"/>
      <c r="Q25" s="682"/>
      <c r="R25" s="682"/>
      <c r="S25" s="682"/>
      <c r="T25" s="682"/>
    </row>
    <row r="26" spans="2:20" ht="13.9" customHeight="1" x14ac:dyDescent="0.2">
      <c r="B26" s="1166" t="s">
        <v>1194</v>
      </c>
      <c r="C26" s="1166"/>
      <c r="D26" s="1166"/>
      <c r="E26" s="1166"/>
      <c r="F26" s="1166"/>
      <c r="G26" s="1166"/>
      <c r="H26" s="1166"/>
      <c r="I26" s="1166"/>
      <c r="J26" s="1166"/>
      <c r="K26" s="1166"/>
      <c r="L26" s="1166"/>
      <c r="M26" s="1166"/>
      <c r="N26" s="1166"/>
      <c r="O26" s="1166"/>
      <c r="P26" s="1166"/>
      <c r="Q26" s="1166"/>
      <c r="R26" s="1166"/>
      <c r="S26" s="1166"/>
      <c r="T26" s="1166"/>
    </row>
    <row r="27" spans="2:20" x14ac:dyDescent="0.2">
      <c r="B27" s="278"/>
      <c r="C27" s="278"/>
      <c r="D27" s="278"/>
      <c r="E27" s="278"/>
      <c r="F27" s="278"/>
      <c r="G27" s="278"/>
      <c r="H27" s="278"/>
      <c r="I27" s="278"/>
      <c r="J27" s="278"/>
      <c r="K27" s="278"/>
      <c r="L27" s="278"/>
      <c r="M27" s="278"/>
      <c r="N27" s="278"/>
      <c r="O27" s="278"/>
      <c r="P27" s="278"/>
      <c r="Q27" s="278"/>
      <c r="R27" s="278"/>
      <c r="S27" s="278"/>
      <c r="T27" s="278"/>
    </row>
    <row r="28" spans="2:20" s="264" customFormat="1" ht="13.15" customHeight="1" x14ac:dyDescent="0.2">
      <c r="B28" s="1171" t="s">
        <v>87</v>
      </c>
      <c r="C28" s="1167" t="s">
        <v>126</v>
      </c>
      <c r="D28" s="1167"/>
      <c r="E28" s="1167"/>
      <c r="F28" s="1167"/>
      <c r="G28" s="1167"/>
      <c r="H28" s="1167"/>
      <c r="I28" s="1167"/>
      <c r="J28" s="1167"/>
      <c r="K28" s="1167"/>
      <c r="L28" s="1167"/>
      <c r="M28" s="1167"/>
      <c r="N28" s="1167"/>
      <c r="O28" s="1167"/>
      <c r="P28" s="1167"/>
      <c r="Q28" s="1167"/>
      <c r="R28" s="1167"/>
      <c r="S28" s="1175" t="s">
        <v>127</v>
      </c>
      <c r="T28" s="1168" t="s">
        <v>1362</v>
      </c>
    </row>
    <row r="29" spans="2:20" s="279" customFormat="1" ht="25.5" x14ac:dyDescent="0.2">
      <c r="B29" s="1172"/>
      <c r="C29" s="271">
        <v>0</v>
      </c>
      <c r="D29" s="271">
        <v>0.02</v>
      </c>
      <c r="E29" s="271">
        <v>0.04</v>
      </c>
      <c r="F29" s="271">
        <v>0.1</v>
      </c>
      <c r="G29" s="271">
        <v>0.2</v>
      </c>
      <c r="H29" s="271">
        <v>0.35</v>
      </c>
      <c r="I29" s="271">
        <v>0.5</v>
      </c>
      <c r="J29" s="271">
        <v>0.7</v>
      </c>
      <c r="K29" s="271">
        <v>0.75</v>
      </c>
      <c r="L29" s="271">
        <v>1</v>
      </c>
      <c r="M29" s="271">
        <v>1.5</v>
      </c>
      <c r="N29" s="271">
        <v>2.5</v>
      </c>
      <c r="O29" s="271">
        <v>3.7</v>
      </c>
      <c r="P29" s="271">
        <v>12.5</v>
      </c>
      <c r="Q29" s="265" t="s">
        <v>747</v>
      </c>
      <c r="R29" s="265" t="s">
        <v>748</v>
      </c>
      <c r="S29" s="1176"/>
      <c r="T29" s="1169"/>
    </row>
    <row r="30" spans="2:20" x14ac:dyDescent="0.2">
      <c r="B30" s="213" t="s">
        <v>717</v>
      </c>
      <c r="C30" s="863">
        <v>102481</v>
      </c>
      <c r="D30" s="864" t="s">
        <v>2</v>
      </c>
      <c r="E30" s="864" t="s">
        <v>2</v>
      </c>
      <c r="F30" s="864" t="s">
        <v>2</v>
      </c>
      <c r="G30" s="863">
        <v>2197</v>
      </c>
      <c r="H30" s="864" t="s">
        <v>2</v>
      </c>
      <c r="I30" s="863">
        <v>4214</v>
      </c>
      <c r="J30" s="864" t="s">
        <v>2</v>
      </c>
      <c r="K30" s="864" t="s">
        <v>2</v>
      </c>
      <c r="L30" s="863">
        <v>19361</v>
      </c>
      <c r="M30" s="865">
        <v>590</v>
      </c>
      <c r="N30" s="863">
        <v>2711</v>
      </c>
      <c r="O30" s="864" t="s">
        <v>2</v>
      </c>
      <c r="P30" s="864" t="s">
        <v>2</v>
      </c>
      <c r="Q30" s="864" t="s">
        <v>2</v>
      </c>
      <c r="R30" s="864" t="s">
        <v>2</v>
      </c>
      <c r="S30" s="863">
        <v>131554</v>
      </c>
      <c r="T30" s="863">
        <v>53518</v>
      </c>
    </row>
    <row r="31" spans="2:20" x14ac:dyDescent="0.2">
      <c r="B31" s="260" t="s">
        <v>718</v>
      </c>
      <c r="C31" s="866">
        <v>651</v>
      </c>
      <c r="D31" s="867" t="s">
        <v>2</v>
      </c>
      <c r="E31" s="867" t="s">
        <v>2</v>
      </c>
      <c r="F31" s="867" t="s">
        <v>2</v>
      </c>
      <c r="G31" s="860">
        <v>5695</v>
      </c>
      <c r="H31" s="867" t="s">
        <v>2</v>
      </c>
      <c r="I31" s="866">
        <v>67</v>
      </c>
      <c r="J31" s="867" t="s">
        <v>2</v>
      </c>
      <c r="K31" s="867" t="s">
        <v>2</v>
      </c>
      <c r="L31" s="866">
        <v>73</v>
      </c>
      <c r="M31" s="867" t="s">
        <v>2</v>
      </c>
      <c r="N31" s="867" t="s">
        <v>2</v>
      </c>
      <c r="O31" s="867" t="s">
        <v>2</v>
      </c>
      <c r="P31" s="867" t="s">
        <v>2</v>
      </c>
      <c r="Q31" s="867" t="s">
        <v>2</v>
      </c>
      <c r="R31" s="867" t="s">
        <v>2</v>
      </c>
      <c r="S31" s="860">
        <v>6486</v>
      </c>
      <c r="T31" s="860">
        <v>6486</v>
      </c>
    </row>
    <row r="32" spans="2:20" x14ac:dyDescent="0.2">
      <c r="B32" s="260" t="s">
        <v>90</v>
      </c>
      <c r="C32" s="866">
        <v>75</v>
      </c>
      <c r="D32" s="867" t="s">
        <v>2</v>
      </c>
      <c r="E32" s="867" t="s">
        <v>2</v>
      </c>
      <c r="F32" s="867" t="s">
        <v>2</v>
      </c>
      <c r="G32" s="860">
        <v>1097</v>
      </c>
      <c r="H32" s="867" t="s">
        <v>2</v>
      </c>
      <c r="I32" s="866">
        <v>211</v>
      </c>
      <c r="J32" s="867" t="s">
        <v>2</v>
      </c>
      <c r="K32" s="867" t="s">
        <v>2</v>
      </c>
      <c r="L32" s="866">
        <v>283</v>
      </c>
      <c r="M32" s="866">
        <v>30</v>
      </c>
      <c r="N32" s="867" t="s">
        <v>2</v>
      </c>
      <c r="O32" s="867" t="s">
        <v>2</v>
      </c>
      <c r="P32" s="867" t="s">
        <v>2</v>
      </c>
      <c r="Q32" s="867" t="s">
        <v>2</v>
      </c>
      <c r="R32" s="867" t="s">
        <v>2</v>
      </c>
      <c r="S32" s="860">
        <v>1697</v>
      </c>
      <c r="T32" s="860">
        <v>635</v>
      </c>
    </row>
    <row r="33" spans="2:20" x14ac:dyDescent="0.2">
      <c r="B33" s="260" t="s">
        <v>91</v>
      </c>
      <c r="C33" s="866">
        <v>163</v>
      </c>
      <c r="D33" s="867" t="s">
        <v>2</v>
      </c>
      <c r="E33" s="867" t="s">
        <v>2</v>
      </c>
      <c r="F33" s="867" t="s">
        <v>2</v>
      </c>
      <c r="G33" s="866" t="s">
        <v>2</v>
      </c>
      <c r="H33" s="867" t="s">
        <v>2</v>
      </c>
      <c r="I33" s="866">
        <v>27</v>
      </c>
      <c r="J33" s="867" t="s">
        <v>2</v>
      </c>
      <c r="K33" s="867" t="s">
        <v>2</v>
      </c>
      <c r="L33" s="866" t="s">
        <v>2</v>
      </c>
      <c r="M33" s="867" t="s">
        <v>2</v>
      </c>
      <c r="N33" s="867" t="s">
        <v>2</v>
      </c>
      <c r="O33" s="867" t="s">
        <v>2</v>
      </c>
      <c r="P33" s="867" t="s">
        <v>2</v>
      </c>
      <c r="Q33" s="867" t="s">
        <v>2</v>
      </c>
      <c r="R33" s="867" t="s">
        <v>2</v>
      </c>
      <c r="S33" s="866">
        <v>191</v>
      </c>
      <c r="T33" s="866">
        <v>72</v>
      </c>
    </row>
    <row r="34" spans="2:20" x14ac:dyDescent="0.2">
      <c r="B34" s="260" t="s">
        <v>737</v>
      </c>
      <c r="C34" s="866">
        <v>1</v>
      </c>
      <c r="D34" s="867" t="s">
        <v>2</v>
      </c>
      <c r="E34" s="867" t="s">
        <v>2</v>
      </c>
      <c r="F34" s="867" t="s">
        <v>2</v>
      </c>
      <c r="G34" s="867" t="s">
        <v>2</v>
      </c>
      <c r="H34" s="867" t="s">
        <v>2</v>
      </c>
      <c r="I34" s="867" t="s">
        <v>2</v>
      </c>
      <c r="J34" s="867" t="s">
        <v>2</v>
      </c>
      <c r="K34" s="867" t="s">
        <v>2</v>
      </c>
      <c r="L34" s="867" t="s">
        <v>2</v>
      </c>
      <c r="M34" s="867" t="s">
        <v>2</v>
      </c>
      <c r="N34" s="867" t="s">
        <v>2</v>
      </c>
      <c r="O34" s="867" t="s">
        <v>2</v>
      </c>
      <c r="P34" s="867" t="s">
        <v>2</v>
      </c>
      <c r="Q34" s="867" t="s">
        <v>2</v>
      </c>
      <c r="R34" s="867" t="s">
        <v>2</v>
      </c>
      <c r="S34" s="866">
        <v>1</v>
      </c>
      <c r="T34" s="866" t="s">
        <v>2</v>
      </c>
    </row>
    <row r="35" spans="2:20" x14ac:dyDescent="0.2">
      <c r="B35" s="260" t="s">
        <v>93</v>
      </c>
      <c r="C35" s="867" t="s">
        <v>2</v>
      </c>
      <c r="D35" s="866">
        <v>356</v>
      </c>
      <c r="E35" s="867" t="s">
        <v>2</v>
      </c>
      <c r="F35" s="867" t="s">
        <v>2</v>
      </c>
      <c r="G35" s="860">
        <v>8630</v>
      </c>
      <c r="H35" s="867" t="s">
        <v>2</v>
      </c>
      <c r="I35" s="860">
        <v>1027</v>
      </c>
      <c r="J35" s="867" t="s">
        <v>2</v>
      </c>
      <c r="K35" s="867" t="s">
        <v>2</v>
      </c>
      <c r="L35" s="860">
        <v>2193</v>
      </c>
      <c r="M35" s="866" t="s">
        <v>2</v>
      </c>
      <c r="N35" s="867" t="s">
        <v>2</v>
      </c>
      <c r="O35" s="867" t="s">
        <v>2</v>
      </c>
      <c r="P35" s="867" t="s">
        <v>2</v>
      </c>
      <c r="Q35" s="867" t="s">
        <v>2</v>
      </c>
      <c r="R35" s="867" t="s">
        <v>2</v>
      </c>
      <c r="S35" s="860">
        <v>12207</v>
      </c>
      <c r="T35" s="860">
        <v>11561</v>
      </c>
    </row>
    <row r="36" spans="2:20" x14ac:dyDescent="0.2">
      <c r="B36" s="260" t="s">
        <v>94</v>
      </c>
      <c r="C36" s="867" t="s">
        <v>2</v>
      </c>
      <c r="D36" s="867" t="s">
        <v>2</v>
      </c>
      <c r="E36" s="867" t="s">
        <v>2</v>
      </c>
      <c r="F36" s="867" t="s">
        <v>2</v>
      </c>
      <c r="G36" s="866">
        <v>351</v>
      </c>
      <c r="H36" s="867" t="s">
        <v>2</v>
      </c>
      <c r="I36" s="866">
        <v>298</v>
      </c>
      <c r="J36" s="867" t="s">
        <v>2</v>
      </c>
      <c r="K36" s="867" t="s">
        <v>2</v>
      </c>
      <c r="L36" s="860">
        <v>90870</v>
      </c>
      <c r="M36" s="866">
        <v>290</v>
      </c>
      <c r="N36" s="867" t="s">
        <v>2</v>
      </c>
      <c r="O36" s="867" t="s">
        <v>2</v>
      </c>
      <c r="P36" s="867" t="s">
        <v>2</v>
      </c>
      <c r="Q36" s="867" t="s">
        <v>2</v>
      </c>
      <c r="R36" s="867" t="s">
        <v>2</v>
      </c>
      <c r="S36" s="860">
        <v>91808</v>
      </c>
      <c r="T36" s="860">
        <v>91427</v>
      </c>
    </row>
    <row r="37" spans="2:20" x14ac:dyDescent="0.2">
      <c r="B37" s="260" t="s">
        <v>95</v>
      </c>
      <c r="C37" s="867" t="s">
        <v>2</v>
      </c>
      <c r="D37" s="867" t="s">
        <v>2</v>
      </c>
      <c r="E37" s="867" t="s">
        <v>2</v>
      </c>
      <c r="F37" s="867" t="s">
        <v>2</v>
      </c>
      <c r="G37" s="867" t="s">
        <v>2</v>
      </c>
      <c r="H37" s="867" t="s">
        <v>2</v>
      </c>
      <c r="I37" s="867" t="s">
        <v>2</v>
      </c>
      <c r="J37" s="867" t="s">
        <v>2</v>
      </c>
      <c r="K37" s="860">
        <v>55595</v>
      </c>
      <c r="L37" s="866" t="s">
        <v>2</v>
      </c>
      <c r="M37" s="866" t="s">
        <v>2</v>
      </c>
      <c r="N37" s="867" t="s">
        <v>2</v>
      </c>
      <c r="O37" s="867" t="s">
        <v>2</v>
      </c>
      <c r="P37" s="867" t="s">
        <v>2</v>
      </c>
      <c r="Q37" s="867" t="s">
        <v>2</v>
      </c>
      <c r="R37" s="867" t="s">
        <v>2</v>
      </c>
      <c r="S37" s="860">
        <v>55595</v>
      </c>
      <c r="T37" s="860">
        <v>55435</v>
      </c>
    </row>
    <row r="38" spans="2:20" x14ac:dyDescent="0.2">
      <c r="B38" s="260" t="s">
        <v>96</v>
      </c>
      <c r="C38" s="867" t="s">
        <v>2</v>
      </c>
      <c r="D38" s="867" t="s">
        <v>2</v>
      </c>
      <c r="E38" s="867" t="s">
        <v>2</v>
      </c>
      <c r="F38" s="867" t="s">
        <v>2</v>
      </c>
      <c r="G38" s="867" t="s">
        <v>2</v>
      </c>
      <c r="H38" s="860">
        <v>37695</v>
      </c>
      <c r="I38" s="860">
        <v>7427</v>
      </c>
      <c r="J38" s="867" t="s">
        <v>2</v>
      </c>
      <c r="K38" s="866">
        <v>630</v>
      </c>
      <c r="L38" s="860">
        <v>2989</v>
      </c>
      <c r="M38" s="867" t="s">
        <v>2</v>
      </c>
      <c r="N38" s="867" t="s">
        <v>2</v>
      </c>
      <c r="O38" s="867" t="s">
        <v>2</v>
      </c>
      <c r="P38" s="867" t="s">
        <v>2</v>
      </c>
      <c r="Q38" s="867" t="s">
        <v>2</v>
      </c>
      <c r="R38" s="867" t="s">
        <v>2</v>
      </c>
      <c r="S38" s="860">
        <v>48740</v>
      </c>
      <c r="T38" s="860">
        <v>48732</v>
      </c>
    </row>
    <row r="39" spans="2:20" x14ac:dyDescent="0.2">
      <c r="B39" s="260" t="s">
        <v>97</v>
      </c>
      <c r="C39" s="867" t="s">
        <v>2</v>
      </c>
      <c r="D39" s="867" t="s">
        <v>2</v>
      </c>
      <c r="E39" s="867" t="s">
        <v>2</v>
      </c>
      <c r="F39" s="867" t="s">
        <v>2</v>
      </c>
      <c r="G39" s="867" t="s">
        <v>2</v>
      </c>
      <c r="H39" s="867" t="s">
        <v>2</v>
      </c>
      <c r="I39" s="867" t="s">
        <v>2</v>
      </c>
      <c r="J39" s="867" t="s">
        <v>2</v>
      </c>
      <c r="K39" s="867" t="s">
        <v>2</v>
      </c>
      <c r="L39" s="860">
        <v>3555</v>
      </c>
      <c r="M39" s="860">
        <v>1128</v>
      </c>
      <c r="N39" s="867" t="s">
        <v>2</v>
      </c>
      <c r="O39" s="867" t="s">
        <v>2</v>
      </c>
      <c r="P39" s="867" t="s">
        <v>2</v>
      </c>
      <c r="Q39" s="867" t="s">
        <v>2</v>
      </c>
      <c r="R39" s="867" t="s">
        <v>2</v>
      </c>
      <c r="S39" s="860">
        <v>4683</v>
      </c>
      <c r="T39" s="860">
        <v>4681</v>
      </c>
    </row>
    <row r="40" spans="2:20" x14ac:dyDescent="0.2">
      <c r="B40" s="260" t="s">
        <v>98</v>
      </c>
      <c r="C40" s="867" t="s">
        <v>2</v>
      </c>
      <c r="D40" s="867" t="s">
        <v>2</v>
      </c>
      <c r="E40" s="867" t="s">
        <v>2</v>
      </c>
      <c r="F40" s="867" t="s">
        <v>2</v>
      </c>
      <c r="G40" s="867" t="s">
        <v>2</v>
      </c>
      <c r="H40" s="867" t="s">
        <v>2</v>
      </c>
      <c r="I40" s="867" t="s">
        <v>2</v>
      </c>
      <c r="J40" s="867" t="s">
        <v>2</v>
      </c>
      <c r="K40" s="867" t="s">
        <v>2</v>
      </c>
      <c r="L40" s="867" t="s">
        <v>2</v>
      </c>
      <c r="M40" s="860">
        <v>2463</v>
      </c>
      <c r="N40" s="867" t="s">
        <v>2</v>
      </c>
      <c r="O40" s="867" t="s">
        <v>2</v>
      </c>
      <c r="P40" s="867" t="s">
        <v>2</v>
      </c>
      <c r="Q40" s="867" t="s">
        <v>2</v>
      </c>
      <c r="R40" s="867" t="s">
        <v>2</v>
      </c>
      <c r="S40" s="860">
        <v>2463</v>
      </c>
      <c r="T40" s="860">
        <v>2463</v>
      </c>
    </row>
    <row r="41" spans="2:20" x14ac:dyDescent="0.2">
      <c r="B41" s="260" t="s">
        <v>99</v>
      </c>
      <c r="C41" s="867" t="s">
        <v>2</v>
      </c>
      <c r="D41" s="867" t="s">
        <v>2</v>
      </c>
      <c r="E41" s="867" t="s">
        <v>2</v>
      </c>
      <c r="F41" s="867" t="s">
        <v>2</v>
      </c>
      <c r="G41" s="867" t="s">
        <v>2</v>
      </c>
      <c r="H41" s="867" t="s">
        <v>2</v>
      </c>
      <c r="I41" s="867" t="s">
        <v>2</v>
      </c>
      <c r="J41" s="867" t="s">
        <v>2</v>
      </c>
      <c r="K41" s="867" t="s">
        <v>2</v>
      </c>
      <c r="L41" s="867" t="s">
        <v>2</v>
      </c>
      <c r="M41" s="867" t="s">
        <v>2</v>
      </c>
      <c r="N41" s="867" t="s">
        <v>2</v>
      </c>
      <c r="O41" s="867" t="s">
        <v>2</v>
      </c>
      <c r="P41" s="867" t="s">
        <v>2</v>
      </c>
      <c r="Q41" s="867" t="s">
        <v>2</v>
      </c>
      <c r="R41" s="867" t="s">
        <v>2</v>
      </c>
      <c r="S41" s="867" t="s">
        <v>2</v>
      </c>
      <c r="T41" s="867" t="s">
        <v>2</v>
      </c>
    </row>
    <row r="42" spans="2:20" ht="25.5" x14ac:dyDescent="0.2">
      <c r="B42" s="260" t="s">
        <v>751</v>
      </c>
      <c r="C42" s="867" t="s">
        <v>2</v>
      </c>
      <c r="D42" s="867" t="s">
        <v>2</v>
      </c>
      <c r="E42" s="867" t="s">
        <v>2</v>
      </c>
      <c r="F42" s="867" t="s">
        <v>2</v>
      </c>
      <c r="G42" s="866">
        <v>25</v>
      </c>
      <c r="H42" s="867" t="s">
        <v>2</v>
      </c>
      <c r="I42" s="867" t="s">
        <v>2</v>
      </c>
      <c r="J42" s="867" t="s">
        <v>2</v>
      </c>
      <c r="K42" s="867" t="s">
        <v>2</v>
      </c>
      <c r="L42" s="866" t="s">
        <v>2</v>
      </c>
      <c r="M42" s="867" t="s">
        <v>2</v>
      </c>
      <c r="N42" s="867" t="s">
        <v>2</v>
      </c>
      <c r="O42" s="867" t="s">
        <v>2</v>
      </c>
      <c r="P42" s="867" t="s">
        <v>2</v>
      </c>
      <c r="Q42" s="867" t="s">
        <v>2</v>
      </c>
      <c r="R42" s="867" t="s">
        <v>2</v>
      </c>
      <c r="S42" s="866">
        <v>25</v>
      </c>
      <c r="T42" s="866">
        <v>24</v>
      </c>
    </row>
    <row r="43" spans="2:20" x14ac:dyDescent="0.2">
      <c r="B43" s="260" t="s">
        <v>750</v>
      </c>
      <c r="C43" s="867" t="s">
        <v>2</v>
      </c>
      <c r="D43" s="867" t="s">
        <v>2</v>
      </c>
      <c r="E43" s="867" t="s">
        <v>2</v>
      </c>
      <c r="F43" s="867" t="s">
        <v>2</v>
      </c>
      <c r="G43" s="867" t="s">
        <v>2</v>
      </c>
      <c r="H43" s="867" t="s">
        <v>2</v>
      </c>
      <c r="I43" s="867" t="s">
        <v>2</v>
      </c>
      <c r="J43" s="867" t="s">
        <v>2</v>
      </c>
      <c r="K43" s="867" t="s">
        <v>2</v>
      </c>
      <c r="L43" s="866">
        <v>24</v>
      </c>
      <c r="M43" s="867" t="s">
        <v>2</v>
      </c>
      <c r="N43" s="867" t="s">
        <v>2</v>
      </c>
      <c r="O43" s="867" t="s">
        <v>2</v>
      </c>
      <c r="P43" s="867" t="s">
        <v>2</v>
      </c>
      <c r="Q43" s="867" t="s">
        <v>2</v>
      </c>
      <c r="R43" s="867" t="s">
        <v>2</v>
      </c>
      <c r="S43" s="866">
        <v>24</v>
      </c>
      <c r="T43" s="866">
        <v>24</v>
      </c>
    </row>
    <row r="44" spans="2:20" x14ac:dyDescent="0.2">
      <c r="B44" s="260" t="s">
        <v>740</v>
      </c>
      <c r="C44" s="860">
        <v>10630</v>
      </c>
      <c r="D44" s="867" t="s">
        <v>2</v>
      </c>
      <c r="E44" s="867" t="s">
        <v>2</v>
      </c>
      <c r="F44" s="867" t="s">
        <v>2</v>
      </c>
      <c r="G44" s="866">
        <v>5</v>
      </c>
      <c r="H44" s="867" t="s">
        <v>2</v>
      </c>
      <c r="I44" s="867" t="s">
        <v>2</v>
      </c>
      <c r="J44" s="867" t="s">
        <v>2</v>
      </c>
      <c r="K44" s="867" t="s">
        <v>2</v>
      </c>
      <c r="L44" s="860">
        <v>11714</v>
      </c>
      <c r="M44" s="867" t="s">
        <v>2</v>
      </c>
      <c r="N44" s="867" t="s">
        <v>2</v>
      </c>
      <c r="O44" s="867" t="s">
        <v>2</v>
      </c>
      <c r="P44" s="867" t="s">
        <v>2</v>
      </c>
      <c r="Q44" s="866">
        <v>6</v>
      </c>
      <c r="R44" s="867" t="s">
        <v>2</v>
      </c>
      <c r="S44" s="860">
        <v>22356</v>
      </c>
      <c r="T44" s="860">
        <v>22241</v>
      </c>
    </row>
    <row r="45" spans="2:20" x14ac:dyDescent="0.2">
      <c r="B45" s="261" t="s">
        <v>105</v>
      </c>
      <c r="C45" s="864" t="s">
        <v>2</v>
      </c>
      <c r="D45" s="864" t="s">
        <v>2</v>
      </c>
      <c r="E45" s="864" t="s">
        <v>2</v>
      </c>
      <c r="F45" s="864" t="s">
        <v>2</v>
      </c>
      <c r="G45" s="864" t="s">
        <v>2</v>
      </c>
      <c r="H45" s="864" t="s">
        <v>2</v>
      </c>
      <c r="I45" s="864" t="s">
        <v>2</v>
      </c>
      <c r="J45" s="864" t="s">
        <v>2</v>
      </c>
      <c r="K45" s="864" t="s">
        <v>2</v>
      </c>
      <c r="L45" s="864" t="s">
        <v>2</v>
      </c>
      <c r="M45" s="864" t="s">
        <v>2</v>
      </c>
      <c r="N45" s="864" t="s">
        <v>2</v>
      </c>
      <c r="O45" s="864" t="s">
        <v>2</v>
      </c>
      <c r="P45" s="864" t="s">
        <v>2</v>
      </c>
      <c r="Q45" s="864" t="s">
        <v>2</v>
      </c>
      <c r="R45" s="864" t="s">
        <v>2</v>
      </c>
      <c r="S45" s="868" t="s">
        <v>2</v>
      </c>
      <c r="T45" s="864" t="s">
        <v>2</v>
      </c>
    </row>
    <row r="46" spans="2:20" x14ac:dyDescent="0.2">
      <c r="B46" s="280" t="s">
        <v>27</v>
      </c>
      <c r="C46" s="869">
        <v>114002</v>
      </c>
      <c r="D46" s="870">
        <v>356</v>
      </c>
      <c r="E46" s="871" t="s">
        <v>2</v>
      </c>
      <c r="F46" s="871" t="s">
        <v>2</v>
      </c>
      <c r="G46" s="869">
        <v>18000</v>
      </c>
      <c r="H46" s="869">
        <v>37695</v>
      </c>
      <c r="I46" s="869">
        <v>13272</v>
      </c>
      <c r="J46" s="871" t="s">
        <v>2</v>
      </c>
      <c r="K46" s="869">
        <v>56225</v>
      </c>
      <c r="L46" s="869">
        <v>131062</v>
      </c>
      <c r="M46" s="869">
        <v>4501</v>
      </c>
      <c r="N46" s="869">
        <v>2711</v>
      </c>
      <c r="O46" s="871" t="s">
        <v>2</v>
      </c>
      <c r="P46" s="871" t="s">
        <v>2</v>
      </c>
      <c r="Q46" s="870">
        <v>6</v>
      </c>
      <c r="R46" s="871" t="s">
        <v>2</v>
      </c>
      <c r="S46" s="869">
        <v>377830</v>
      </c>
      <c r="T46" s="869">
        <v>297297</v>
      </c>
    </row>
    <row r="47" spans="2:20" ht="13.15" customHeight="1" x14ac:dyDescent="0.2">
      <c r="B47" s="1173" t="s">
        <v>1654</v>
      </c>
      <c r="C47" s="1174"/>
      <c r="D47" s="1174"/>
      <c r="E47" s="1174"/>
      <c r="F47" s="1174"/>
      <c r="G47" s="1174"/>
      <c r="H47" s="1174"/>
      <c r="I47" s="1174"/>
      <c r="J47" s="1174"/>
      <c r="K47" s="1174"/>
      <c r="L47" s="1174"/>
      <c r="M47" s="1174"/>
      <c r="N47" s="1174"/>
      <c r="O47" s="1174"/>
      <c r="P47" s="1174"/>
      <c r="Q47" s="1174"/>
      <c r="R47" s="1174"/>
      <c r="S47" s="1174"/>
      <c r="T47" s="1174"/>
    </row>
    <row r="48" spans="2:20" x14ac:dyDescent="0.2">
      <c r="D48" s="1104"/>
      <c r="E48" s="1104"/>
    </row>
    <row r="49" spans="4:5" x14ac:dyDescent="0.2">
      <c r="D49" s="1104"/>
      <c r="E49" s="1104"/>
    </row>
  </sheetData>
  <mergeCells count="13">
    <mergeCell ref="B2:T2"/>
    <mergeCell ref="B47:T47"/>
    <mergeCell ref="D48:E49"/>
    <mergeCell ref="S28:S29"/>
    <mergeCell ref="T28:T29"/>
    <mergeCell ref="S5:S6"/>
    <mergeCell ref="T5:T6"/>
    <mergeCell ref="B26:T26"/>
    <mergeCell ref="C5:R5"/>
    <mergeCell ref="C28:R28"/>
    <mergeCell ref="B5:B6"/>
    <mergeCell ref="B28:B29"/>
    <mergeCell ref="B24:T2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2:F19"/>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32.6640625" style="13" bestFit="1" customWidth="1"/>
    <col min="3" max="3" width="13.33203125" style="13" bestFit="1" customWidth="1"/>
    <col min="4" max="6" width="17.1640625" style="13" customWidth="1"/>
    <col min="7" max="16384" width="9" style="13"/>
  </cols>
  <sheetData>
    <row r="2" spans="2:6" ht="13.9" customHeight="1" x14ac:dyDescent="0.2">
      <c r="B2" s="1105" t="s">
        <v>1279</v>
      </c>
      <c r="C2" s="1105"/>
      <c r="D2" s="1105"/>
      <c r="E2" s="1105"/>
      <c r="F2" s="1105"/>
    </row>
    <row r="3" spans="2:6" ht="13.9" customHeight="1" x14ac:dyDescent="0.2">
      <c r="B3" s="1105"/>
      <c r="C3" s="1105"/>
      <c r="D3" s="1105"/>
      <c r="E3" s="1105"/>
      <c r="F3" s="1105"/>
    </row>
    <row r="4" spans="2:6" ht="13.9" customHeight="1" x14ac:dyDescent="0.2">
      <c r="B4" s="281"/>
      <c r="C4" s="282"/>
      <c r="D4" s="282"/>
      <c r="E4" s="282"/>
      <c r="F4" s="282"/>
    </row>
    <row r="5" spans="2:6" ht="13.9" customHeight="1" x14ac:dyDescent="0.2">
      <c r="B5" s="281"/>
      <c r="C5" s="282"/>
      <c r="D5" s="282"/>
      <c r="E5" s="282"/>
      <c r="F5" s="282"/>
    </row>
    <row r="6" spans="2:6" s="11" customFormat="1" ht="13.9" customHeight="1" x14ac:dyDescent="0.2">
      <c r="B6" s="3"/>
      <c r="C6" s="1145" t="s">
        <v>128</v>
      </c>
      <c r="D6" s="1152"/>
      <c r="E6" s="1152" t="s">
        <v>500</v>
      </c>
      <c r="F6" s="1152"/>
    </row>
    <row r="7" spans="2:6" s="11" customFormat="1" ht="25.5" x14ac:dyDescent="0.2">
      <c r="B7" s="12"/>
      <c r="C7" s="283" t="s">
        <v>501</v>
      </c>
      <c r="D7" s="283" t="s">
        <v>502</v>
      </c>
      <c r="E7" s="283" t="s">
        <v>501</v>
      </c>
      <c r="F7" s="283" t="s">
        <v>502</v>
      </c>
    </row>
    <row r="8" spans="2:6" ht="25.5" x14ac:dyDescent="0.2">
      <c r="B8" s="77" t="s">
        <v>758</v>
      </c>
      <c r="C8" s="660">
        <v>205493</v>
      </c>
      <c r="D8" s="660">
        <v>16439.439999999999</v>
      </c>
      <c r="E8" s="660">
        <v>3060</v>
      </c>
      <c r="F8" s="660">
        <v>244.8</v>
      </c>
    </row>
    <row r="9" spans="2:6" x14ac:dyDescent="0.2">
      <c r="B9" s="472" t="s">
        <v>752</v>
      </c>
      <c r="C9" s="645">
        <v>11277.615435432574</v>
      </c>
      <c r="D9" s="645">
        <v>902.20923483460592</v>
      </c>
      <c r="E9" s="645">
        <v>620.13143808571294</v>
      </c>
      <c r="F9" s="645">
        <v>49.610515046857039</v>
      </c>
    </row>
    <row r="10" spans="2:6" x14ac:dyDescent="0.2">
      <c r="B10" s="260" t="s">
        <v>753</v>
      </c>
      <c r="C10" s="647">
        <v>453.87669217320524</v>
      </c>
      <c r="D10" s="647">
        <v>36.310135373856419</v>
      </c>
      <c r="E10" s="647">
        <v>-10.887713515871914</v>
      </c>
      <c r="F10" s="647">
        <v>-0.87101708126975308</v>
      </c>
    </row>
    <row r="11" spans="2:6" x14ac:dyDescent="0.2">
      <c r="B11" s="260" t="s">
        <v>754</v>
      </c>
      <c r="C11" s="648">
        <v>0</v>
      </c>
      <c r="D11" s="648">
        <v>0</v>
      </c>
      <c r="E11" s="648">
        <v>0</v>
      </c>
      <c r="F11" s="648">
        <v>0</v>
      </c>
    </row>
    <row r="12" spans="2:6" x14ac:dyDescent="0.2">
      <c r="B12" s="260" t="s">
        <v>755</v>
      </c>
      <c r="C12" s="648">
        <v>0</v>
      </c>
      <c r="D12" s="648">
        <v>0</v>
      </c>
      <c r="E12" s="648">
        <v>0</v>
      </c>
      <c r="F12" s="648">
        <v>0</v>
      </c>
    </row>
    <row r="13" spans="2:6" x14ac:dyDescent="0.2">
      <c r="B13" s="260" t="s">
        <v>756</v>
      </c>
      <c r="C13" s="648">
        <v>-12822.136108673636</v>
      </c>
      <c r="D13" s="648">
        <v>-1025.7708886938908</v>
      </c>
      <c r="E13" s="648">
        <v>-564.57500000000005</v>
      </c>
      <c r="F13" s="648">
        <v>-45.166000000000004</v>
      </c>
    </row>
    <row r="14" spans="2:6" x14ac:dyDescent="0.2">
      <c r="B14" s="194" t="s">
        <v>757</v>
      </c>
      <c r="C14" s="648">
        <v>-9859.445018932176</v>
      </c>
      <c r="D14" s="648">
        <v>-788.7556015145741</v>
      </c>
      <c r="E14" s="648">
        <v>-96.636724569841121</v>
      </c>
      <c r="F14" s="648">
        <v>-7.7309379655872901</v>
      </c>
    </row>
    <row r="15" spans="2:6" x14ac:dyDescent="0.2">
      <c r="B15" s="194" t="s">
        <v>504</v>
      </c>
      <c r="C15" s="469">
        <v>164</v>
      </c>
      <c r="D15" s="655">
        <v>13.120000000000001</v>
      </c>
      <c r="E15" s="469" t="s">
        <v>2</v>
      </c>
      <c r="F15" s="469" t="s">
        <v>2</v>
      </c>
    </row>
    <row r="16" spans="2:6" ht="25.5" x14ac:dyDescent="0.2">
      <c r="B16" s="77" t="s">
        <v>759</v>
      </c>
      <c r="C16" s="660">
        <v>194706.91099999999</v>
      </c>
      <c r="D16" s="660">
        <v>15576.552879999999</v>
      </c>
      <c r="E16" s="660">
        <v>3008.0320000000002</v>
      </c>
      <c r="F16" s="660">
        <v>240.64256</v>
      </c>
    </row>
    <row r="18" spans="3:4" x14ac:dyDescent="0.2">
      <c r="C18" s="1104"/>
      <c r="D18" s="1104"/>
    </row>
    <row r="19" spans="3:4" x14ac:dyDescent="0.2">
      <c r="C19" s="1104"/>
      <c r="D19" s="1104"/>
    </row>
  </sheetData>
  <mergeCells count="4">
    <mergeCell ref="E6:F6"/>
    <mergeCell ref="C6:D6"/>
    <mergeCell ref="C18:D19"/>
    <mergeCell ref="B2:F3"/>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B2:E25"/>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24.6640625" style="13" bestFit="1" customWidth="1"/>
    <col min="3" max="3" width="36.1640625" style="13" bestFit="1" customWidth="1"/>
    <col min="4" max="4" width="19" style="13" bestFit="1" customWidth="1"/>
    <col min="5" max="5" width="59" style="13" bestFit="1" customWidth="1"/>
    <col min="6" max="16384" width="9" style="13"/>
  </cols>
  <sheetData>
    <row r="2" spans="2:5" ht="13.9" customHeight="1" x14ac:dyDescent="0.2">
      <c r="B2" s="1105" t="s">
        <v>1302</v>
      </c>
      <c r="C2" s="1105"/>
      <c r="D2" s="1105"/>
      <c r="E2" s="1105"/>
    </row>
    <row r="3" spans="2:5" ht="13.9" customHeight="1" x14ac:dyDescent="0.2"/>
    <row r="4" spans="2:5" x14ac:dyDescent="0.2">
      <c r="B4" s="277"/>
      <c r="C4" s="278"/>
      <c r="D4" s="278"/>
      <c r="E4" s="278"/>
    </row>
    <row r="5" spans="2:5" s="11" customFormat="1" ht="25.5" x14ac:dyDescent="0.2">
      <c r="B5" s="506" t="s">
        <v>782</v>
      </c>
      <c r="C5" s="506" t="s">
        <v>783</v>
      </c>
      <c r="D5" s="506" t="s">
        <v>784</v>
      </c>
      <c r="E5" s="502" t="s">
        <v>785</v>
      </c>
    </row>
    <row r="6" spans="2:5" ht="13.15" customHeight="1" x14ac:dyDescent="0.2">
      <c r="B6" s="1177" t="s">
        <v>760</v>
      </c>
      <c r="C6" s="251" t="s">
        <v>761</v>
      </c>
      <c r="D6" s="290">
        <v>4</v>
      </c>
      <c r="E6" s="251" t="s">
        <v>762</v>
      </c>
    </row>
    <row r="7" spans="2:5" ht="13.15" customHeight="1" x14ac:dyDescent="0.2">
      <c r="B7" s="1177"/>
      <c r="C7" s="254" t="s">
        <v>763</v>
      </c>
      <c r="D7" s="291">
        <v>5</v>
      </c>
      <c r="E7" s="254" t="s">
        <v>764</v>
      </c>
    </row>
    <row r="8" spans="2:5" ht="13.15" customHeight="1" x14ac:dyDescent="0.2">
      <c r="B8" s="1177"/>
      <c r="C8" s="254" t="s">
        <v>765</v>
      </c>
      <c r="D8" s="291">
        <v>2</v>
      </c>
      <c r="E8" s="254" t="s">
        <v>766</v>
      </c>
    </row>
    <row r="9" spans="2:5" ht="13.15" customHeight="1" x14ac:dyDescent="0.2">
      <c r="B9" s="1177"/>
      <c r="C9" s="254" t="s">
        <v>767</v>
      </c>
      <c r="D9" s="291">
        <v>4</v>
      </c>
      <c r="E9" s="254" t="s">
        <v>762</v>
      </c>
    </row>
    <row r="10" spans="2:5" ht="13.15" customHeight="1" x14ac:dyDescent="0.2">
      <c r="B10" s="1177"/>
      <c r="C10" s="254" t="s">
        <v>768</v>
      </c>
      <c r="D10" s="291">
        <v>5</v>
      </c>
      <c r="E10" s="254" t="s">
        <v>764</v>
      </c>
    </row>
    <row r="11" spans="2:5" ht="13.15" customHeight="1" x14ac:dyDescent="0.2">
      <c r="B11" s="1177"/>
      <c r="C11" s="254" t="s">
        <v>769</v>
      </c>
      <c r="D11" s="291">
        <v>5</v>
      </c>
      <c r="E11" s="254" t="s">
        <v>764</v>
      </c>
    </row>
    <row r="12" spans="2:5" ht="13.15" customHeight="1" x14ac:dyDescent="0.2">
      <c r="B12" s="1177"/>
      <c r="C12" s="254" t="s">
        <v>770</v>
      </c>
      <c r="D12" s="291">
        <v>5</v>
      </c>
      <c r="E12" s="254" t="s">
        <v>764</v>
      </c>
    </row>
    <row r="13" spans="2:5" ht="13.15" customHeight="1" x14ac:dyDescent="0.2">
      <c r="B13" s="1177"/>
      <c r="C13" s="254" t="s">
        <v>771</v>
      </c>
      <c r="D13" s="291">
        <v>6</v>
      </c>
      <c r="E13" s="254" t="s">
        <v>772</v>
      </c>
    </row>
    <row r="14" spans="2:5" ht="13.15" customHeight="1" x14ac:dyDescent="0.2">
      <c r="B14" s="1177"/>
      <c r="C14" s="254" t="s">
        <v>773</v>
      </c>
      <c r="D14" s="291">
        <v>5</v>
      </c>
      <c r="E14" s="254" t="s">
        <v>774</v>
      </c>
    </row>
    <row r="15" spans="2:5" ht="13.15" customHeight="1" x14ac:dyDescent="0.2">
      <c r="B15" s="1177"/>
      <c r="C15" s="254" t="s">
        <v>775</v>
      </c>
      <c r="D15" s="291">
        <v>10</v>
      </c>
      <c r="E15" s="254" t="s">
        <v>776</v>
      </c>
    </row>
    <row r="16" spans="2:5" ht="13.15" customHeight="1" x14ac:dyDescent="0.2">
      <c r="B16" s="1177"/>
      <c r="C16" s="254" t="s">
        <v>1178</v>
      </c>
      <c r="D16" s="291">
        <v>4</v>
      </c>
      <c r="E16" s="254" t="s">
        <v>777</v>
      </c>
    </row>
    <row r="17" spans="2:5" ht="13.15" customHeight="1" x14ac:dyDescent="0.2">
      <c r="B17" s="1178" t="s">
        <v>778</v>
      </c>
      <c r="C17" s="254" t="s">
        <v>761</v>
      </c>
      <c r="D17" s="291">
        <v>4</v>
      </c>
      <c r="E17" s="254" t="s">
        <v>762</v>
      </c>
    </row>
    <row r="18" spans="2:5" ht="13.15" customHeight="1" x14ac:dyDescent="0.2">
      <c r="B18" s="1178"/>
      <c r="C18" s="254" t="s">
        <v>770</v>
      </c>
      <c r="D18" s="291">
        <v>5</v>
      </c>
      <c r="E18" s="254" t="s">
        <v>764</v>
      </c>
    </row>
    <row r="19" spans="2:5" ht="13.15" customHeight="1" x14ac:dyDescent="0.2">
      <c r="B19" s="1178" t="s">
        <v>779</v>
      </c>
      <c r="C19" s="254" t="s">
        <v>780</v>
      </c>
      <c r="D19" s="291">
        <v>11</v>
      </c>
      <c r="E19" s="254" t="s">
        <v>1195</v>
      </c>
    </row>
    <row r="20" spans="2:5" ht="13.15" customHeight="1" x14ac:dyDescent="0.2">
      <c r="B20" s="1178"/>
      <c r="C20" s="254" t="s">
        <v>770</v>
      </c>
      <c r="D20" s="291">
        <v>5</v>
      </c>
      <c r="E20" s="254" t="s">
        <v>764</v>
      </c>
    </row>
    <row r="21" spans="2:5" ht="13.15" customHeight="1" x14ac:dyDescent="0.2">
      <c r="B21" s="1178"/>
      <c r="C21" s="254" t="s">
        <v>769</v>
      </c>
      <c r="D21" s="291">
        <v>5</v>
      </c>
      <c r="E21" s="254" t="s">
        <v>764</v>
      </c>
    </row>
    <row r="22" spans="2:5" ht="13.15" customHeight="1" x14ac:dyDescent="0.2">
      <c r="B22" s="254" t="s">
        <v>566</v>
      </c>
      <c r="C22" s="254" t="s">
        <v>105</v>
      </c>
      <c r="D22" s="291">
        <v>1</v>
      </c>
      <c r="E22" s="254" t="s">
        <v>781</v>
      </c>
    </row>
    <row r="24" spans="2:5" x14ac:dyDescent="0.2">
      <c r="C24" s="1104"/>
      <c r="D24" s="1104"/>
    </row>
    <row r="25" spans="2:5" x14ac:dyDescent="0.2">
      <c r="C25" s="1104"/>
      <c r="D25" s="1104"/>
    </row>
  </sheetData>
  <mergeCells count="5">
    <mergeCell ref="B2:E2"/>
    <mergeCell ref="B6:B16"/>
    <mergeCell ref="B17:B18"/>
    <mergeCell ref="B19:B21"/>
    <mergeCell ref="C24:D2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2:F32"/>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25.83203125" style="13" bestFit="1" customWidth="1"/>
    <col min="3" max="3" width="28.1640625" style="13" bestFit="1" customWidth="1"/>
    <col min="4" max="4" width="12.1640625" style="13" customWidth="1"/>
    <col min="5" max="5" width="17.83203125" style="13" bestFit="1" customWidth="1"/>
    <col min="6" max="6" width="12.1640625" style="13" customWidth="1"/>
    <col min="7" max="16384" width="9" style="13"/>
  </cols>
  <sheetData>
    <row r="2" spans="2:6" ht="13.9" customHeight="1" x14ac:dyDescent="0.2">
      <c r="B2" s="1105" t="s">
        <v>1303</v>
      </c>
      <c r="C2" s="1105"/>
      <c r="D2" s="1105"/>
      <c r="E2" s="1105"/>
      <c r="F2" s="1105"/>
    </row>
    <row r="3" spans="2:6" ht="13.9" customHeight="1" x14ac:dyDescent="0.2"/>
    <row r="4" spans="2:6" x14ac:dyDescent="0.2">
      <c r="B4" s="277"/>
      <c r="C4" s="278"/>
      <c r="D4" s="278"/>
      <c r="E4" s="278"/>
      <c r="F4" s="278"/>
    </row>
    <row r="5" spans="2:6" s="11" customFormat="1" ht="13.9" customHeight="1" x14ac:dyDescent="0.2">
      <c r="B5" s="502" t="s">
        <v>786</v>
      </c>
      <c r="C5" s="502" t="s">
        <v>787</v>
      </c>
      <c r="D5" s="1167" t="s">
        <v>788</v>
      </c>
      <c r="E5" s="1167"/>
      <c r="F5" s="1167"/>
    </row>
    <row r="6" spans="2:6" s="11" customFormat="1" ht="25.5" x14ac:dyDescent="0.2">
      <c r="B6" s="537" t="s">
        <v>789</v>
      </c>
      <c r="C6" s="537" t="s">
        <v>621</v>
      </c>
      <c r="D6" s="537" t="s">
        <v>790</v>
      </c>
      <c r="E6" s="537" t="s">
        <v>791</v>
      </c>
      <c r="F6" s="537" t="s">
        <v>792</v>
      </c>
    </row>
    <row r="7" spans="2:6" ht="13.15" customHeight="1" x14ac:dyDescent="0.2">
      <c r="B7" s="251" t="s">
        <v>4</v>
      </c>
      <c r="C7" s="251" t="s">
        <v>4</v>
      </c>
      <c r="D7" s="287">
        <v>1</v>
      </c>
      <c r="E7" s="469" t="s">
        <v>2</v>
      </c>
      <c r="F7" s="287">
        <v>2</v>
      </c>
    </row>
    <row r="8" spans="2:6" ht="13.15" customHeight="1" x14ac:dyDescent="0.2">
      <c r="B8" s="254" t="s">
        <v>6</v>
      </c>
      <c r="C8" s="254" t="s">
        <v>6</v>
      </c>
      <c r="D8" s="267">
        <v>2</v>
      </c>
      <c r="E8" s="267">
        <v>2</v>
      </c>
      <c r="F8" s="267">
        <v>3</v>
      </c>
    </row>
    <row r="9" spans="2:6" ht="13.15" customHeight="1" x14ac:dyDescent="0.2">
      <c r="B9" s="254" t="s">
        <v>8</v>
      </c>
      <c r="C9" s="254" t="s">
        <v>8</v>
      </c>
      <c r="D9" s="267">
        <v>3</v>
      </c>
      <c r="E9" s="267">
        <v>3</v>
      </c>
      <c r="F9" s="267">
        <v>4</v>
      </c>
    </row>
    <row r="10" spans="2:6" ht="13.15" customHeight="1" x14ac:dyDescent="0.2">
      <c r="B10" s="254" t="s">
        <v>10</v>
      </c>
      <c r="C10" s="254" t="s">
        <v>10</v>
      </c>
      <c r="D10" s="267">
        <v>4</v>
      </c>
      <c r="E10" s="267">
        <v>4</v>
      </c>
      <c r="F10" s="267">
        <v>5</v>
      </c>
    </row>
    <row r="11" spans="2:6" ht="13.15" customHeight="1" x14ac:dyDescent="0.2">
      <c r="B11" s="254" t="s">
        <v>12</v>
      </c>
      <c r="C11" s="254" t="s">
        <v>12</v>
      </c>
      <c r="D11" s="267">
        <v>5</v>
      </c>
      <c r="E11" s="267">
        <v>5</v>
      </c>
      <c r="F11" s="267">
        <v>6</v>
      </c>
    </row>
    <row r="12" spans="2:6" ht="13.15" customHeight="1" x14ac:dyDescent="0.2">
      <c r="B12" s="254" t="s">
        <v>14</v>
      </c>
      <c r="C12" s="254" t="s">
        <v>14</v>
      </c>
      <c r="D12" s="267">
        <v>8</v>
      </c>
      <c r="E12" s="267">
        <v>6</v>
      </c>
      <c r="F12" s="267">
        <v>9</v>
      </c>
    </row>
    <row r="13" spans="2:6" ht="13.15" customHeight="1" x14ac:dyDescent="0.2">
      <c r="B13" s="254" t="s">
        <v>15</v>
      </c>
      <c r="C13" s="254" t="s">
        <v>15</v>
      </c>
      <c r="D13" s="267">
        <v>10</v>
      </c>
      <c r="E13" s="267">
        <v>9</v>
      </c>
      <c r="F13" s="267">
        <v>11</v>
      </c>
    </row>
    <row r="14" spans="2:6" ht="13.15" customHeight="1" x14ac:dyDescent="0.2">
      <c r="B14" s="254" t="s">
        <v>16</v>
      </c>
      <c r="C14" s="254" t="s">
        <v>16</v>
      </c>
      <c r="D14" s="267">
        <v>14</v>
      </c>
      <c r="E14" s="267">
        <v>11</v>
      </c>
      <c r="F14" s="267">
        <v>17</v>
      </c>
    </row>
    <row r="15" spans="2:6" ht="13.15" customHeight="1" x14ac:dyDescent="0.2">
      <c r="B15" s="254" t="s">
        <v>17</v>
      </c>
      <c r="C15" s="254" t="s">
        <v>17</v>
      </c>
      <c r="D15" s="267">
        <v>20</v>
      </c>
      <c r="E15" s="267">
        <v>17</v>
      </c>
      <c r="F15" s="267">
        <v>24</v>
      </c>
    </row>
    <row r="16" spans="2:6" ht="13.15" customHeight="1" x14ac:dyDescent="0.2">
      <c r="B16" s="254" t="s">
        <v>18</v>
      </c>
      <c r="C16" s="254" t="s">
        <v>18</v>
      </c>
      <c r="D16" s="267">
        <v>31</v>
      </c>
      <c r="E16" s="267">
        <v>24</v>
      </c>
      <c r="F16" s="267">
        <v>39</v>
      </c>
    </row>
    <row r="17" spans="2:6" ht="13.15" customHeight="1" x14ac:dyDescent="0.2">
      <c r="B17" s="254" t="s">
        <v>19</v>
      </c>
      <c r="C17" s="254" t="s">
        <v>19</v>
      </c>
      <c r="D17" s="267">
        <v>51</v>
      </c>
      <c r="E17" s="267">
        <v>39</v>
      </c>
      <c r="F17" s="267">
        <v>67</v>
      </c>
    </row>
    <row r="18" spans="2:6" ht="13.15" customHeight="1" x14ac:dyDescent="0.2">
      <c r="B18" s="254" t="s">
        <v>20</v>
      </c>
      <c r="C18" s="254" t="s">
        <v>20</v>
      </c>
      <c r="D18" s="267">
        <v>88</v>
      </c>
      <c r="E18" s="267">
        <v>67</v>
      </c>
      <c r="F18" s="267">
        <v>116</v>
      </c>
    </row>
    <row r="19" spans="2:6" ht="13.15" customHeight="1" x14ac:dyDescent="0.2">
      <c r="B19" s="254" t="s">
        <v>21</v>
      </c>
      <c r="C19" s="254" t="s">
        <v>21</v>
      </c>
      <c r="D19" s="267">
        <v>150</v>
      </c>
      <c r="E19" s="267">
        <v>116</v>
      </c>
      <c r="F19" s="267">
        <v>194</v>
      </c>
    </row>
    <row r="20" spans="2:6" ht="13.15" customHeight="1" x14ac:dyDescent="0.2">
      <c r="B20" s="254" t="s">
        <v>22</v>
      </c>
      <c r="C20" s="254" t="s">
        <v>22</v>
      </c>
      <c r="D20" s="267">
        <v>255</v>
      </c>
      <c r="E20" s="267">
        <v>194</v>
      </c>
      <c r="F20" s="267">
        <v>335</v>
      </c>
    </row>
    <row r="21" spans="2:6" ht="13.15" customHeight="1" x14ac:dyDescent="0.2">
      <c r="B21" s="254" t="s">
        <v>23</v>
      </c>
      <c r="C21" s="254" t="s">
        <v>23</v>
      </c>
      <c r="D21" s="267">
        <v>441</v>
      </c>
      <c r="E21" s="267">
        <v>335</v>
      </c>
      <c r="F21" s="267">
        <v>581</v>
      </c>
    </row>
    <row r="22" spans="2:6" ht="13.15" customHeight="1" x14ac:dyDescent="0.2">
      <c r="B22" s="254" t="s">
        <v>24</v>
      </c>
      <c r="C22" s="254" t="s">
        <v>24</v>
      </c>
      <c r="D22" s="267">
        <v>785</v>
      </c>
      <c r="E22" s="267">
        <v>581</v>
      </c>
      <c r="F22" s="266">
        <v>1061</v>
      </c>
    </row>
    <row r="23" spans="2:6" ht="13.15" customHeight="1" x14ac:dyDescent="0.2">
      <c r="B23" s="254" t="s">
        <v>793</v>
      </c>
      <c r="C23" s="254" t="s">
        <v>793</v>
      </c>
      <c r="D23" s="266">
        <v>1191</v>
      </c>
      <c r="E23" s="266">
        <v>1061</v>
      </c>
      <c r="F23" s="266">
        <v>1336</v>
      </c>
    </row>
    <row r="24" spans="2:6" ht="13.15" customHeight="1" x14ac:dyDescent="0.2">
      <c r="B24" s="254" t="s">
        <v>794</v>
      </c>
      <c r="C24" s="254" t="s">
        <v>794</v>
      </c>
      <c r="D24" s="266">
        <v>1500</v>
      </c>
      <c r="E24" s="266">
        <v>1336</v>
      </c>
      <c r="F24" s="266">
        <v>1684</v>
      </c>
    </row>
    <row r="25" spans="2:6" ht="13.15" customHeight="1" x14ac:dyDescent="0.2">
      <c r="B25" s="254" t="s">
        <v>795</v>
      </c>
      <c r="C25" s="254" t="s">
        <v>795</v>
      </c>
      <c r="D25" s="266">
        <v>1890</v>
      </c>
      <c r="E25" s="266">
        <v>1684</v>
      </c>
      <c r="F25" s="266">
        <v>2121</v>
      </c>
    </row>
    <row r="26" spans="2:6" ht="13.15" customHeight="1" x14ac:dyDescent="0.2">
      <c r="B26" s="254" t="s">
        <v>796</v>
      </c>
      <c r="C26" s="254" t="s">
        <v>796</v>
      </c>
      <c r="D26" s="266">
        <v>2381</v>
      </c>
      <c r="E26" s="266">
        <v>2121</v>
      </c>
      <c r="F26" s="266">
        <v>2673</v>
      </c>
    </row>
    <row r="27" spans="2:6" ht="13.15" customHeight="1" x14ac:dyDescent="0.2">
      <c r="B27" s="254" t="s">
        <v>797</v>
      </c>
      <c r="C27" s="254" t="s">
        <v>797</v>
      </c>
      <c r="D27" s="266">
        <v>3000</v>
      </c>
      <c r="E27" s="266">
        <v>2673</v>
      </c>
      <c r="F27" s="266">
        <v>3367</v>
      </c>
    </row>
    <row r="28" spans="2:6" ht="13.15" customHeight="1" x14ac:dyDescent="0.2">
      <c r="B28" s="254" t="s">
        <v>798</v>
      </c>
      <c r="C28" s="254" t="s">
        <v>798</v>
      </c>
      <c r="D28" s="266">
        <v>3780</v>
      </c>
      <c r="E28" s="266">
        <v>3367</v>
      </c>
      <c r="F28" s="266">
        <v>4243</v>
      </c>
    </row>
    <row r="31" spans="2:6" x14ac:dyDescent="0.2">
      <c r="D31" s="1104"/>
      <c r="E31" s="1104"/>
    </row>
    <row r="32" spans="2:6" x14ac:dyDescent="0.2">
      <c r="D32" s="1104"/>
      <c r="E32" s="1104"/>
    </row>
  </sheetData>
  <mergeCells count="3">
    <mergeCell ref="D5:F5"/>
    <mergeCell ref="D31:E32"/>
    <mergeCell ref="B2:F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E48"/>
  <sheetViews>
    <sheetView showGridLines="0" zoomScaleNormal="100" workbookViewId="0">
      <selection activeCell="C4" sqref="C4"/>
    </sheetView>
  </sheetViews>
  <sheetFormatPr baseColWidth="10" defaultColWidth="8.6640625" defaultRowHeight="12.75" x14ac:dyDescent="0.2"/>
  <cols>
    <col min="1" max="1" width="8.6640625" style="1"/>
    <col min="2" max="2" width="92.1640625" style="1" bestFit="1" customWidth="1"/>
    <col min="3" max="3" width="16.6640625" style="6" bestFit="1" customWidth="1"/>
    <col min="4" max="4" width="15.5" style="6" bestFit="1" customWidth="1"/>
    <col min="5" max="5" width="14.5" style="1" bestFit="1" customWidth="1"/>
    <col min="6" max="16384" width="8.6640625" style="1"/>
  </cols>
  <sheetData>
    <row r="2" spans="2:5" ht="13.9" customHeight="1" x14ac:dyDescent="0.2">
      <c r="B2" s="1105" t="s">
        <v>1288</v>
      </c>
      <c r="C2" s="1105"/>
      <c r="D2" s="1105"/>
    </row>
    <row r="3" spans="2:5" ht="13.9" customHeight="1" x14ac:dyDescent="0.2">
      <c r="C3" s="1"/>
      <c r="D3" s="1"/>
    </row>
    <row r="4" spans="2:5" x14ac:dyDescent="0.2">
      <c r="B4" s="94"/>
      <c r="C4" s="94"/>
      <c r="D4" s="94"/>
    </row>
    <row r="5" spans="2:5" ht="38.25" x14ac:dyDescent="0.2">
      <c r="B5" s="513" t="s">
        <v>627</v>
      </c>
      <c r="C5" s="515" t="s">
        <v>628</v>
      </c>
      <c r="D5" s="515" t="s">
        <v>629</v>
      </c>
      <c r="E5" s="987" t="s">
        <v>1472</v>
      </c>
    </row>
    <row r="6" spans="2:5" x14ac:dyDescent="0.2">
      <c r="B6" s="85" t="s">
        <v>57</v>
      </c>
      <c r="C6" s="636">
        <v>58196.245000000003</v>
      </c>
      <c r="D6" s="636">
        <v>58295.584000000003</v>
      </c>
      <c r="E6" s="988"/>
    </row>
    <row r="7" spans="2:5" ht="13.15" customHeight="1" x14ac:dyDescent="0.2">
      <c r="B7" s="73" t="s">
        <v>58</v>
      </c>
      <c r="C7" s="637">
        <v>90116.778999999995</v>
      </c>
      <c r="D7" s="637">
        <v>91393.97</v>
      </c>
      <c r="E7" s="989"/>
    </row>
    <row r="8" spans="2:5" x14ac:dyDescent="0.2">
      <c r="B8" s="73" t="s">
        <v>1319</v>
      </c>
      <c r="C8" s="637">
        <v>5135.3419999999996</v>
      </c>
      <c r="D8" s="637">
        <v>2367.0680000000002</v>
      </c>
      <c r="E8" s="989"/>
    </row>
    <row r="9" spans="2:5" ht="13.15" customHeight="1" x14ac:dyDescent="0.2">
      <c r="B9" s="73" t="s">
        <v>59</v>
      </c>
      <c r="C9" s="637">
        <v>1313.4359999999999</v>
      </c>
      <c r="D9" s="637">
        <v>0</v>
      </c>
      <c r="E9" s="989"/>
    </row>
    <row r="10" spans="2:5" ht="13.15" customHeight="1" x14ac:dyDescent="0.2">
      <c r="B10" s="73" t="s">
        <v>1320</v>
      </c>
      <c r="C10" s="638">
        <v>56337.461000000003</v>
      </c>
      <c r="D10" s="637">
        <v>42018.607000000004</v>
      </c>
      <c r="E10" s="989"/>
    </row>
    <row r="11" spans="2:5" ht="13.15" customHeight="1" x14ac:dyDescent="0.2">
      <c r="B11" s="73" t="s">
        <v>1321</v>
      </c>
      <c r="C11" s="637">
        <v>419659.68699999998</v>
      </c>
      <c r="D11" s="637">
        <v>413973.636</v>
      </c>
      <c r="E11" s="989"/>
    </row>
    <row r="12" spans="2:5" ht="13.15" customHeight="1" x14ac:dyDescent="0.2">
      <c r="B12" s="73" t="s">
        <v>62</v>
      </c>
      <c r="C12" s="637">
        <v>2891.9850000000001</v>
      </c>
      <c r="D12" s="637">
        <v>2805.4949999999999</v>
      </c>
      <c r="E12" s="989"/>
    </row>
    <row r="13" spans="2:5" x14ac:dyDescent="0.2">
      <c r="B13" s="73" t="s">
        <v>63</v>
      </c>
      <c r="C13" s="637">
        <v>-21.228999999999999</v>
      </c>
      <c r="D13" s="637">
        <v>-21.228999999999999</v>
      </c>
      <c r="E13" s="989"/>
    </row>
    <row r="14" spans="2:5" x14ac:dyDescent="0.2">
      <c r="B14" s="73" t="s">
        <v>64</v>
      </c>
      <c r="C14" s="637">
        <v>1577.8440000000001</v>
      </c>
      <c r="D14" s="637">
        <v>4084.77</v>
      </c>
      <c r="E14" s="989"/>
    </row>
    <row r="15" spans="2:5" x14ac:dyDescent="0.2">
      <c r="B15" s="73" t="s">
        <v>1325</v>
      </c>
      <c r="C15" s="638">
        <v>366.03699999999998</v>
      </c>
      <c r="D15" s="637">
        <v>0</v>
      </c>
      <c r="E15" s="989"/>
    </row>
    <row r="16" spans="2:5" ht="13.15" customHeight="1" x14ac:dyDescent="0.2">
      <c r="B16" s="73" t="s">
        <v>66</v>
      </c>
      <c r="C16" s="637">
        <v>7228.9390000000003</v>
      </c>
      <c r="D16" s="637">
        <v>6940.1030000000001</v>
      </c>
      <c r="E16" s="989"/>
    </row>
    <row r="17" spans="2:5" x14ac:dyDescent="0.2">
      <c r="B17" s="73" t="s">
        <v>67</v>
      </c>
      <c r="C17" s="637">
        <v>8313.6049999999996</v>
      </c>
      <c r="D17" s="637">
        <v>8203.2999999999993</v>
      </c>
      <c r="E17" s="637" t="s">
        <v>1464</v>
      </c>
    </row>
    <row r="18" spans="2:5" x14ac:dyDescent="0.2">
      <c r="B18" s="73" t="s">
        <v>634</v>
      </c>
      <c r="C18" s="637">
        <v>18100.133000000002</v>
      </c>
      <c r="D18" s="637">
        <v>17722.266</v>
      </c>
      <c r="E18" s="989"/>
    </row>
    <row r="19" spans="2:5" x14ac:dyDescent="0.2">
      <c r="B19" s="697" t="s">
        <v>1473</v>
      </c>
      <c r="C19" s="696">
        <v>1260</v>
      </c>
      <c r="D19" s="696">
        <v>1260</v>
      </c>
      <c r="E19" s="637" t="s">
        <v>1465</v>
      </c>
    </row>
    <row r="20" spans="2:5" x14ac:dyDescent="0.2">
      <c r="B20" s="73" t="s">
        <v>68</v>
      </c>
      <c r="C20" s="637">
        <v>5471.875</v>
      </c>
      <c r="D20" s="637">
        <v>7334.098</v>
      </c>
      <c r="E20" s="989"/>
    </row>
    <row r="21" spans="2:5" x14ac:dyDescent="0.2">
      <c r="B21" s="73" t="s">
        <v>69</v>
      </c>
      <c r="C21" s="637">
        <v>2000.66</v>
      </c>
      <c r="D21" s="637">
        <v>2000.838</v>
      </c>
      <c r="E21" s="989"/>
    </row>
    <row r="22" spans="2:5" x14ac:dyDescent="0.2">
      <c r="B22" s="122" t="s">
        <v>1322</v>
      </c>
      <c r="C22" s="639">
        <v>676688.799</v>
      </c>
      <c r="D22" s="639">
        <v>657118.50599999994</v>
      </c>
      <c r="E22" s="990"/>
    </row>
    <row r="23" spans="2:5" x14ac:dyDescent="0.2">
      <c r="B23" s="73" t="s">
        <v>72</v>
      </c>
      <c r="C23" s="637">
        <v>80774.053</v>
      </c>
      <c r="D23" s="637">
        <v>81139.657999999996</v>
      </c>
      <c r="E23" s="989"/>
    </row>
    <row r="24" spans="2:5" x14ac:dyDescent="0.2">
      <c r="B24" s="73" t="s">
        <v>1323</v>
      </c>
      <c r="C24" s="637">
        <v>6993.2749999999996</v>
      </c>
      <c r="D24" s="637">
        <v>2858.3589999999999</v>
      </c>
      <c r="E24" s="989"/>
    </row>
    <row r="25" spans="2:5" x14ac:dyDescent="0.2">
      <c r="B25" s="73" t="s">
        <v>74</v>
      </c>
      <c r="C25" s="637">
        <v>509184.76199999999</v>
      </c>
      <c r="D25" s="637">
        <v>504967.96</v>
      </c>
      <c r="E25" s="637" t="s">
        <v>1466</v>
      </c>
    </row>
    <row r="26" spans="2:5" x14ac:dyDescent="0.2">
      <c r="B26" s="73" t="s">
        <v>62</v>
      </c>
      <c r="C26" s="637">
        <v>2679.777</v>
      </c>
      <c r="D26" s="637">
        <v>2468.1770000000001</v>
      </c>
      <c r="E26" s="989"/>
    </row>
    <row r="27" spans="2:5" x14ac:dyDescent="0.2">
      <c r="B27" s="73" t="s">
        <v>63</v>
      </c>
      <c r="C27" s="637">
        <v>0</v>
      </c>
      <c r="D27" s="637">
        <v>0</v>
      </c>
      <c r="E27" s="989"/>
    </row>
    <row r="28" spans="2:5" x14ac:dyDescent="0.2">
      <c r="B28" s="73" t="s">
        <v>1324</v>
      </c>
      <c r="C28" s="637">
        <v>9833.7369999999992</v>
      </c>
      <c r="D28" s="637">
        <v>0</v>
      </c>
      <c r="E28" s="989"/>
    </row>
    <row r="29" spans="2:5" x14ac:dyDescent="0.2">
      <c r="B29" s="73" t="s">
        <v>76</v>
      </c>
      <c r="C29" s="637">
        <v>6771.6859999999997</v>
      </c>
      <c r="D29" s="637">
        <v>6188.6350000000002</v>
      </c>
      <c r="E29" s="989"/>
    </row>
    <row r="30" spans="2:5" x14ac:dyDescent="0.2">
      <c r="B30" s="73" t="s">
        <v>1334</v>
      </c>
      <c r="C30" s="637">
        <v>3275.828</v>
      </c>
      <c r="D30" s="637">
        <v>2567.5279999999998</v>
      </c>
      <c r="E30" s="989"/>
    </row>
    <row r="31" spans="2:5" x14ac:dyDescent="0.2">
      <c r="B31" s="697" t="s">
        <v>1474</v>
      </c>
      <c r="C31" s="696">
        <v>1274.6279999999999</v>
      </c>
      <c r="D31" s="696">
        <v>1274.6279999999999</v>
      </c>
      <c r="E31" s="991"/>
    </row>
    <row r="32" spans="2:5" x14ac:dyDescent="0.2">
      <c r="B32" s="73" t="s">
        <v>77</v>
      </c>
      <c r="C32" s="637">
        <v>4301.2449999999999</v>
      </c>
      <c r="D32" s="637">
        <v>4227.6289999999999</v>
      </c>
      <c r="E32" s="989"/>
    </row>
    <row r="33" spans="2:5" x14ac:dyDescent="0.2">
      <c r="B33" s="73" t="s">
        <v>1333</v>
      </c>
      <c r="C33" s="637">
        <v>0</v>
      </c>
      <c r="D33" s="637">
        <v>2.4390000000000001</v>
      </c>
      <c r="E33" s="989"/>
    </row>
    <row r="34" spans="2:5" x14ac:dyDescent="0.2">
      <c r="B34" s="122" t="s">
        <v>1326</v>
      </c>
      <c r="C34" s="639">
        <v>623814.3629999999</v>
      </c>
      <c r="D34" s="639">
        <v>604420.38500000001</v>
      </c>
      <c r="E34" s="990"/>
    </row>
    <row r="35" spans="2:5" x14ac:dyDescent="0.2">
      <c r="B35" s="73" t="s">
        <v>647</v>
      </c>
      <c r="C35" s="637">
        <v>3267.2640000000001</v>
      </c>
      <c r="D35" s="637">
        <v>3267.2629999999999</v>
      </c>
      <c r="E35" s="637" t="s">
        <v>1467</v>
      </c>
    </row>
    <row r="36" spans="2:5" x14ac:dyDescent="0.2">
      <c r="B36" s="73" t="s">
        <v>648</v>
      </c>
      <c r="C36" s="637">
        <v>23992.085999999999</v>
      </c>
      <c r="D36" s="637">
        <v>23992.085999999999</v>
      </c>
      <c r="E36" s="637" t="s">
        <v>1467</v>
      </c>
    </row>
    <row r="37" spans="2:5" x14ac:dyDescent="0.2">
      <c r="B37" s="73" t="s">
        <v>1060</v>
      </c>
      <c r="C37" s="637">
        <v>0</v>
      </c>
      <c r="D37" s="637">
        <v>0</v>
      </c>
      <c r="E37" s="637" t="s">
        <v>1468</v>
      </c>
    </row>
    <row r="38" spans="2:5" x14ac:dyDescent="0.2">
      <c r="B38" s="73" t="s">
        <v>1061</v>
      </c>
      <c r="C38" s="637">
        <v>50.018000000000001</v>
      </c>
      <c r="D38" s="637">
        <v>50.018000000000001</v>
      </c>
      <c r="E38" s="637" t="s">
        <v>1468</v>
      </c>
    </row>
    <row r="39" spans="2:5" x14ac:dyDescent="0.2">
      <c r="B39" s="73" t="s">
        <v>1062</v>
      </c>
      <c r="C39" s="637">
        <v>23017.876</v>
      </c>
      <c r="D39" s="637">
        <v>22848.002</v>
      </c>
      <c r="E39" s="637" t="s">
        <v>1468</v>
      </c>
    </row>
    <row r="40" spans="2:5" x14ac:dyDescent="0.2">
      <c r="B40" s="73" t="s">
        <v>1063</v>
      </c>
      <c r="C40" s="637">
        <v>2.706</v>
      </c>
      <c r="D40" s="637">
        <v>2.706</v>
      </c>
      <c r="E40" s="637" t="s">
        <v>1468</v>
      </c>
    </row>
    <row r="41" spans="2:5" x14ac:dyDescent="0.2">
      <c r="B41" s="73" t="s">
        <v>1603</v>
      </c>
      <c r="C41" s="637">
        <v>-57.530999999999999</v>
      </c>
      <c r="D41" s="637">
        <v>92.061999999999998</v>
      </c>
      <c r="E41" s="637" t="s">
        <v>1468</v>
      </c>
    </row>
    <row r="42" spans="2:5" x14ac:dyDescent="0.2">
      <c r="B42" s="73" t="s">
        <v>1327</v>
      </c>
      <c r="C42" s="637">
        <v>-295.68</v>
      </c>
      <c r="D42" s="637">
        <v>-295.68</v>
      </c>
      <c r="E42" s="637" t="s">
        <v>1469</v>
      </c>
    </row>
    <row r="43" spans="2:5" x14ac:dyDescent="0.2">
      <c r="B43" s="73" t="s">
        <v>1328</v>
      </c>
      <c r="C43" s="637">
        <v>5324.0559999999996</v>
      </c>
      <c r="D43" s="637">
        <v>5292.4369999999999</v>
      </c>
      <c r="E43" s="637" t="s">
        <v>1470</v>
      </c>
    </row>
    <row r="44" spans="2:5" x14ac:dyDescent="0.2">
      <c r="B44" s="73" t="s">
        <v>1329</v>
      </c>
      <c r="C44" s="637">
        <v>-974.94100000000003</v>
      </c>
      <c r="D44" s="637">
        <v>-974.94100000000003</v>
      </c>
      <c r="E44" s="637" t="s">
        <v>1470</v>
      </c>
    </row>
    <row r="45" spans="2:5" x14ac:dyDescent="0.2">
      <c r="B45" s="73" t="s">
        <v>1330</v>
      </c>
      <c r="C45" s="637">
        <v>-7215.4660000000003</v>
      </c>
      <c r="D45" s="637">
        <v>-7285.0479999999998</v>
      </c>
      <c r="E45" s="637" t="s">
        <v>1471</v>
      </c>
    </row>
    <row r="46" spans="2:5" x14ac:dyDescent="0.2">
      <c r="B46" s="73" t="s">
        <v>1331</v>
      </c>
      <c r="C46" s="637">
        <v>5763.9549999999999</v>
      </c>
      <c r="D46" s="637">
        <v>5709.1480000000001</v>
      </c>
      <c r="E46" s="989"/>
    </row>
    <row r="47" spans="2:5" x14ac:dyDescent="0.2">
      <c r="B47" s="122" t="s">
        <v>1064</v>
      </c>
      <c r="C47" s="639">
        <v>52874.342999999993</v>
      </c>
      <c r="D47" s="639">
        <v>52698.052999999993</v>
      </c>
      <c r="E47" s="989"/>
    </row>
    <row r="48" spans="2:5" x14ac:dyDescent="0.2">
      <c r="B48" s="122" t="s">
        <v>1332</v>
      </c>
      <c r="C48" s="639">
        <v>676688.70599999989</v>
      </c>
      <c r="D48" s="639">
        <v>657119.43799999997</v>
      </c>
      <c r="E48" s="989"/>
    </row>
  </sheetData>
  <mergeCells count="1">
    <mergeCell ref="B2:D2"/>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B2:N192"/>
  <sheetViews>
    <sheetView showGridLines="0" zoomScaleNormal="100" workbookViewId="0">
      <selection activeCell="B181" sqref="B181"/>
    </sheetView>
  </sheetViews>
  <sheetFormatPr baseColWidth="10" defaultColWidth="9" defaultRowHeight="12.75" x14ac:dyDescent="0.2"/>
  <cols>
    <col min="1" max="1" width="8.6640625" style="13" customWidth="1"/>
    <col min="2" max="2" width="46.6640625" style="13" customWidth="1"/>
    <col min="3" max="3" width="23.5" style="13" bestFit="1" customWidth="1"/>
    <col min="4" max="4" width="20.1640625" style="13" bestFit="1" customWidth="1"/>
    <col min="5" max="5" width="15.6640625" style="13" bestFit="1" customWidth="1"/>
    <col min="6" max="6" width="14.5" style="13" bestFit="1" customWidth="1"/>
    <col min="7" max="7" width="14.1640625" style="13" customWidth="1"/>
    <col min="8" max="8" width="14.5" style="13" bestFit="1" customWidth="1"/>
    <col min="9" max="9" width="8.6640625" style="13" bestFit="1" customWidth="1"/>
    <col min="10" max="10" width="19" style="13" customWidth="1"/>
    <col min="11" max="11" width="9.83203125" style="13" bestFit="1" customWidth="1"/>
    <col min="12" max="12" width="13.33203125" style="13" bestFit="1" customWidth="1"/>
    <col min="13" max="13" width="8.6640625" style="13" bestFit="1" customWidth="1"/>
    <col min="14" max="14" width="20.1640625" style="13" bestFit="1" customWidth="1"/>
    <col min="15" max="16384" width="9" style="13"/>
  </cols>
  <sheetData>
    <row r="2" spans="2:14" ht="13.9" customHeight="1" x14ac:dyDescent="0.2">
      <c r="B2" s="1105" t="s">
        <v>1304</v>
      </c>
      <c r="C2" s="1105"/>
      <c r="D2" s="1105"/>
      <c r="E2" s="1105"/>
      <c r="F2" s="1105"/>
      <c r="G2" s="1105"/>
      <c r="H2" s="1105"/>
      <c r="I2" s="1105"/>
      <c r="J2" s="1105"/>
      <c r="K2" s="1105"/>
      <c r="L2" s="1105"/>
      <c r="M2" s="1105"/>
      <c r="N2" s="1105"/>
    </row>
    <row r="3" spans="2:14" ht="13.9" customHeight="1" x14ac:dyDescent="0.2">
      <c r="G3" s="295"/>
      <c r="H3" s="295"/>
      <c r="I3" s="295"/>
      <c r="J3" s="295"/>
      <c r="K3" s="295"/>
      <c r="L3" s="295"/>
      <c r="M3" s="295"/>
      <c r="N3" s="295"/>
    </row>
    <row r="4" spans="2:14" x14ac:dyDescent="0.2">
      <c r="B4" s="294"/>
      <c r="C4" s="295"/>
      <c r="D4" s="295"/>
      <c r="E4" s="295"/>
      <c r="F4" s="295"/>
      <c r="G4" s="295"/>
      <c r="H4" s="295"/>
      <c r="I4" s="295"/>
      <c r="J4" s="295"/>
      <c r="K4" s="295"/>
      <c r="L4" s="295"/>
      <c r="M4" s="295"/>
      <c r="N4" s="295"/>
    </row>
    <row r="5" spans="2:14" s="11" customFormat="1" ht="41.25" x14ac:dyDescent="0.2">
      <c r="B5" s="53" t="s">
        <v>1098</v>
      </c>
      <c r="C5" s="53" t="s">
        <v>129</v>
      </c>
      <c r="D5" s="53" t="s">
        <v>130</v>
      </c>
      <c r="E5" s="53" t="s">
        <v>799</v>
      </c>
      <c r="F5" s="53" t="s">
        <v>131</v>
      </c>
      <c r="G5" s="53" t="s">
        <v>800</v>
      </c>
      <c r="H5" s="53" t="s">
        <v>132</v>
      </c>
      <c r="I5" s="53" t="s">
        <v>801</v>
      </c>
      <c r="J5" s="53" t="s">
        <v>802</v>
      </c>
      <c r="K5" s="53" t="s">
        <v>133</v>
      </c>
      <c r="L5" s="53" t="s">
        <v>134</v>
      </c>
      <c r="M5" s="53" t="s">
        <v>135</v>
      </c>
      <c r="N5" s="53" t="s">
        <v>136</v>
      </c>
    </row>
    <row r="6" spans="2:14" ht="15" customHeight="1" x14ac:dyDescent="0.2">
      <c r="B6" s="875" t="s">
        <v>1364</v>
      </c>
      <c r="C6" s="872">
        <v>6267.9859999999999</v>
      </c>
      <c r="D6" s="872">
        <v>402.56099999999998</v>
      </c>
      <c r="E6" s="873">
        <v>0.97447600624056763</v>
      </c>
      <c r="F6" s="872">
        <v>6500.2879999999996</v>
      </c>
      <c r="G6" s="872" t="s">
        <v>2</v>
      </c>
      <c r="H6" s="872">
        <v>427</v>
      </c>
      <c r="I6" s="872" t="s">
        <v>2</v>
      </c>
      <c r="J6" s="874"/>
      <c r="K6" s="872">
        <v>5421.3280000000004</v>
      </c>
      <c r="L6" s="873">
        <v>0.83401350832455434</v>
      </c>
      <c r="M6" s="872">
        <v>140.273</v>
      </c>
      <c r="N6" s="872">
        <v>-73.438000000000002</v>
      </c>
    </row>
    <row r="7" spans="2:14" ht="13.15" customHeight="1" x14ac:dyDescent="0.2">
      <c r="B7" s="538" t="s">
        <v>505</v>
      </c>
      <c r="C7" s="876">
        <v>6267.9859999999999</v>
      </c>
      <c r="D7" s="876">
        <v>402.56099999999998</v>
      </c>
      <c r="E7" s="877">
        <v>0.97447600624056763</v>
      </c>
      <c r="F7" s="876">
        <v>6500.2879999999996</v>
      </c>
      <c r="G7" s="877" t="s">
        <v>2</v>
      </c>
      <c r="H7" s="876">
        <v>427</v>
      </c>
      <c r="I7" s="877" t="s">
        <v>2</v>
      </c>
      <c r="J7" s="876">
        <v>0</v>
      </c>
      <c r="K7" s="876">
        <v>5421.3280000000004</v>
      </c>
      <c r="L7" s="877">
        <v>0.83401350832455434</v>
      </c>
      <c r="M7" s="876">
        <v>140.273</v>
      </c>
      <c r="N7" s="876">
        <v>-73.438000000000002</v>
      </c>
    </row>
    <row r="8" spans="2:14" ht="13.15" customHeight="1" x14ac:dyDescent="0.2">
      <c r="B8" s="875" t="s">
        <v>137</v>
      </c>
      <c r="C8" s="872">
        <v>198987.56700000001</v>
      </c>
      <c r="D8" s="872">
        <v>86385.003999999986</v>
      </c>
      <c r="E8" s="873">
        <v>0.42287992794008283</v>
      </c>
      <c r="F8" s="872">
        <v>218321.465</v>
      </c>
      <c r="G8" s="873">
        <v>4.6995566719265913E-2</v>
      </c>
      <c r="H8" s="872">
        <v>11541170</v>
      </c>
      <c r="I8" s="873">
        <v>0.35976277281841246</v>
      </c>
      <c r="J8" s="874"/>
      <c r="K8" s="872">
        <v>77732.863999999987</v>
      </c>
      <c r="L8" s="873">
        <v>0.35604773905305181</v>
      </c>
      <c r="M8" s="872">
        <v>3101.0230000000001</v>
      </c>
      <c r="N8" s="872">
        <v>-4824.7660000000005</v>
      </c>
    </row>
    <row r="9" spans="2:14" ht="13.15" customHeight="1" x14ac:dyDescent="0.2">
      <c r="B9" s="538" t="s">
        <v>138</v>
      </c>
      <c r="C9" s="876">
        <v>5728.9670000000006</v>
      </c>
      <c r="D9" s="876">
        <v>137.35599999999999</v>
      </c>
      <c r="E9" s="877">
        <v>0.49632435426069699</v>
      </c>
      <c r="F9" s="876">
        <v>7627.3269999999993</v>
      </c>
      <c r="G9" s="877">
        <v>3.1133889832624189E-3</v>
      </c>
      <c r="H9" s="876">
        <v>106</v>
      </c>
      <c r="I9" s="877">
        <v>0.27267427636724895</v>
      </c>
      <c r="J9" s="876">
        <v>61.14957560139861</v>
      </c>
      <c r="K9" s="876">
        <v>450.94900000000001</v>
      </c>
      <c r="L9" s="877">
        <v>5.9122809340677283E-2</v>
      </c>
      <c r="M9" s="876">
        <v>4.9550000000000001</v>
      </c>
      <c r="N9" s="876">
        <v>-4.6790000000000003</v>
      </c>
    </row>
    <row r="10" spans="2:14" ht="13.15" customHeight="1" x14ac:dyDescent="0.2">
      <c r="B10" s="683" t="s">
        <v>1104</v>
      </c>
      <c r="C10" s="645">
        <v>5293.6570000000002</v>
      </c>
      <c r="D10" s="645">
        <v>18.824999999999999</v>
      </c>
      <c r="E10" s="362">
        <v>0.49430409346404652</v>
      </c>
      <c r="F10" s="645">
        <v>7350.2020000000002</v>
      </c>
      <c r="G10" s="362">
        <v>2.9471159765541124E-4</v>
      </c>
      <c r="H10" s="645">
        <v>29</v>
      </c>
      <c r="I10" s="362">
        <v>0.26670890492880733</v>
      </c>
      <c r="J10" s="645">
        <v>63.702253881720438</v>
      </c>
      <c r="K10" s="645">
        <v>353.58300000000003</v>
      </c>
      <c r="L10" s="362">
        <v>4.8105208537125924E-2</v>
      </c>
      <c r="M10" s="645">
        <v>0.77600000000000002</v>
      </c>
      <c r="N10" s="645">
        <v>-0.438</v>
      </c>
    </row>
    <row r="11" spans="2:14" ht="13.15" customHeight="1" x14ac:dyDescent="0.2">
      <c r="B11" s="684" t="s">
        <v>1105</v>
      </c>
      <c r="C11" s="647">
        <v>12.331</v>
      </c>
      <c r="D11" s="647">
        <v>12.778</v>
      </c>
      <c r="E11" s="363">
        <v>0.50000628527611213</v>
      </c>
      <c r="F11" s="647">
        <v>136.03100000000001</v>
      </c>
      <c r="G11" s="363">
        <v>2.077251307716623E-3</v>
      </c>
      <c r="H11" s="647">
        <v>9</v>
      </c>
      <c r="I11" s="363">
        <v>0.43598473875822413</v>
      </c>
      <c r="J11" s="647">
        <v>62.287066333333335</v>
      </c>
      <c r="K11" s="647">
        <v>2.9660000000000002</v>
      </c>
      <c r="L11" s="363">
        <v>2.1803853533385771E-2</v>
      </c>
      <c r="M11" s="373">
        <v>0.124</v>
      </c>
      <c r="N11" s="647">
        <v>-0.04</v>
      </c>
    </row>
    <row r="12" spans="2:14" ht="13.15" customHeight="1" x14ac:dyDescent="0.2">
      <c r="B12" s="684" t="s">
        <v>1106</v>
      </c>
      <c r="C12" s="647">
        <v>7.9249999999999998</v>
      </c>
      <c r="D12" s="373">
        <v>0.38100000000000001</v>
      </c>
      <c r="E12" s="363">
        <v>0.50137206530476486</v>
      </c>
      <c r="F12" s="647">
        <v>33.253</v>
      </c>
      <c r="G12" s="363">
        <v>2.5955793576519408E-3</v>
      </c>
      <c r="H12" s="647">
        <v>5</v>
      </c>
      <c r="I12" s="363">
        <v>0.44026961310919316</v>
      </c>
      <c r="J12" s="647">
        <v>41.409200428571431</v>
      </c>
      <c r="K12" s="647">
        <v>2.4369999999999998</v>
      </c>
      <c r="L12" s="363">
        <v>7.3286620756022006E-2</v>
      </c>
      <c r="M12" s="373">
        <v>3.7999999999999999E-2</v>
      </c>
      <c r="N12" s="647">
        <v>-0.82599999999999996</v>
      </c>
    </row>
    <row r="13" spans="2:14" ht="13.15" customHeight="1" x14ac:dyDescent="0.2">
      <c r="B13" s="684" t="s">
        <v>1107</v>
      </c>
      <c r="C13" s="647">
        <v>0</v>
      </c>
      <c r="D13" s="373">
        <v>0.10199999999999999</v>
      </c>
      <c r="E13" s="363">
        <v>0.43137254901960786</v>
      </c>
      <c r="F13" s="373">
        <v>4.3999999999999997E-2</v>
      </c>
      <c r="G13" s="363">
        <v>5.09992E-3</v>
      </c>
      <c r="H13" s="647">
        <v>1</v>
      </c>
      <c r="I13" s="363">
        <v>0.12352503000000001</v>
      </c>
      <c r="J13" s="647">
        <v>58.180999999999997</v>
      </c>
      <c r="K13" s="373">
        <v>8.0000000000000002E-3</v>
      </c>
      <c r="L13" s="363">
        <v>0.18181818181818182</v>
      </c>
      <c r="M13" s="647">
        <v>0</v>
      </c>
      <c r="N13" s="647">
        <v>0</v>
      </c>
    </row>
    <row r="14" spans="2:14" ht="13.15" customHeight="1" x14ac:dyDescent="0.2">
      <c r="B14" s="684" t="s">
        <v>1108</v>
      </c>
      <c r="C14" s="647">
        <v>128.18</v>
      </c>
      <c r="D14" s="647">
        <v>1.982</v>
      </c>
      <c r="E14" s="363">
        <v>0.49114331723027377</v>
      </c>
      <c r="F14" s="647">
        <v>4.5190000000000001</v>
      </c>
      <c r="G14" s="363">
        <v>1.1199175240097366E-2</v>
      </c>
      <c r="H14" s="647">
        <v>16</v>
      </c>
      <c r="I14" s="363">
        <v>0.34146884612082323</v>
      </c>
      <c r="J14" s="647">
        <v>40.187670444444443</v>
      </c>
      <c r="K14" s="647">
        <v>2.8220000000000001</v>
      </c>
      <c r="L14" s="363">
        <v>0.62447444124806373</v>
      </c>
      <c r="M14" s="373">
        <v>1.6E-2</v>
      </c>
      <c r="N14" s="647">
        <v>-3.0000000000000001E-3</v>
      </c>
    </row>
    <row r="15" spans="2:14" ht="13.15" customHeight="1" x14ac:dyDescent="0.2">
      <c r="B15" s="684" t="s">
        <v>1109</v>
      </c>
      <c r="C15" s="647">
        <v>213.24299999999999</v>
      </c>
      <c r="D15" s="647">
        <v>88.271000000000001</v>
      </c>
      <c r="E15" s="363">
        <v>0.50136248727798027</v>
      </c>
      <c r="F15" s="647">
        <v>83.314999999999998</v>
      </c>
      <c r="G15" s="363">
        <v>4.9411633398787735E-2</v>
      </c>
      <c r="H15" s="647">
        <v>34</v>
      </c>
      <c r="I15" s="363">
        <v>0.49878647881689969</v>
      </c>
      <c r="J15" s="647">
        <v>64.696374214285711</v>
      </c>
      <c r="K15" s="647">
        <v>83.405000000000001</v>
      </c>
      <c r="L15" s="363">
        <v>1.0010802376522836</v>
      </c>
      <c r="M15" s="647">
        <v>2.1930000000000001</v>
      </c>
      <c r="N15" s="647">
        <v>-2.125</v>
      </c>
    </row>
    <row r="16" spans="2:14" ht="13.15" customHeight="1" x14ac:dyDescent="0.2">
      <c r="B16" s="684" t="s">
        <v>1110</v>
      </c>
      <c r="C16" s="648">
        <v>0.95899999999999996</v>
      </c>
      <c r="D16" s="647">
        <v>7.3209999999999997</v>
      </c>
      <c r="E16" s="363">
        <v>0.5060784045895369</v>
      </c>
      <c r="F16" s="647">
        <v>3.7050000000000001</v>
      </c>
      <c r="G16" s="363">
        <v>0.21219999999999997</v>
      </c>
      <c r="H16" s="647">
        <v>2</v>
      </c>
      <c r="I16" s="363">
        <v>0.18902567000000001</v>
      </c>
      <c r="J16" s="647">
        <v>5.3334085</v>
      </c>
      <c r="K16" s="647">
        <v>3.609</v>
      </c>
      <c r="L16" s="363">
        <v>0.97408906882591095</v>
      </c>
      <c r="M16" s="373">
        <v>0.14899999999999999</v>
      </c>
      <c r="N16" s="647">
        <v>-1E-3</v>
      </c>
    </row>
    <row r="17" spans="2:14" ht="13.15" customHeight="1" x14ac:dyDescent="0.2">
      <c r="B17" s="684" t="s">
        <v>1363</v>
      </c>
      <c r="C17" s="648">
        <v>72.671999999999997</v>
      </c>
      <c r="D17" s="648">
        <v>7.6959999999999997</v>
      </c>
      <c r="E17" s="654">
        <v>0.5</v>
      </c>
      <c r="F17" s="648">
        <v>16.257999999999999</v>
      </c>
      <c r="G17" s="654">
        <v>1</v>
      </c>
      <c r="H17" s="648">
        <v>10</v>
      </c>
      <c r="I17" s="654">
        <v>0.10201439698548408</v>
      </c>
      <c r="J17" s="648">
        <v>89.296882199999999</v>
      </c>
      <c r="K17" s="648">
        <v>2.1190000000000002</v>
      </c>
      <c r="L17" s="654">
        <v>0.13033583466601059</v>
      </c>
      <c r="M17" s="648">
        <v>1.659</v>
      </c>
      <c r="N17" s="648">
        <v>-1.246</v>
      </c>
    </row>
    <row r="18" spans="2:14" ht="13.15" customHeight="1" x14ac:dyDescent="0.2">
      <c r="B18" s="538" t="s">
        <v>139</v>
      </c>
      <c r="C18" s="876">
        <v>25686.527000000002</v>
      </c>
      <c r="D18" s="876">
        <v>6952.3769999999995</v>
      </c>
      <c r="E18" s="877">
        <v>0.5888144022542634</v>
      </c>
      <c r="F18" s="876">
        <v>12481.862999999999</v>
      </c>
      <c r="G18" s="877">
        <v>5.2634131725808886E-3</v>
      </c>
      <c r="H18" s="876">
        <v>1890</v>
      </c>
      <c r="I18" s="877">
        <v>0.40563229014879171</v>
      </c>
      <c r="J18" s="876">
        <v>37.988029739032541</v>
      </c>
      <c r="K18" s="876">
        <v>3575.663</v>
      </c>
      <c r="L18" s="877">
        <v>0.28646869461714169</v>
      </c>
      <c r="M18" s="876">
        <v>26.045000000000002</v>
      </c>
      <c r="N18" s="876">
        <v>-57.631</v>
      </c>
    </row>
    <row r="19" spans="2:14" ht="13.15" customHeight="1" x14ac:dyDescent="0.2">
      <c r="B19" s="298" t="s">
        <v>1104</v>
      </c>
      <c r="C19" s="878">
        <v>18715.151000000002</v>
      </c>
      <c r="D19" s="878">
        <v>5099.6580000000004</v>
      </c>
      <c r="E19" s="364">
        <v>0.6061977857420392</v>
      </c>
      <c r="F19" s="878">
        <v>9885.6689999999999</v>
      </c>
      <c r="G19" s="364">
        <v>7.8101387204750669E-4</v>
      </c>
      <c r="H19" s="878">
        <v>1033</v>
      </c>
      <c r="I19" s="364">
        <v>0.41169966803450098</v>
      </c>
      <c r="J19" s="878">
        <v>39.586136708256852</v>
      </c>
      <c r="K19" s="878">
        <v>1967.011</v>
      </c>
      <c r="L19" s="364">
        <v>0.19897601265023135</v>
      </c>
      <c r="M19" s="878">
        <v>3.0710000000000002</v>
      </c>
      <c r="N19" s="878">
        <v>-17.239000000000001</v>
      </c>
    </row>
    <row r="20" spans="2:14" ht="13.15" customHeight="1" x14ac:dyDescent="0.2">
      <c r="B20" s="684" t="s">
        <v>1105</v>
      </c>
      <c r="C20" s="647">
        <v>2291.56</v>
      </c>
      <c r="D20" s="647">
        <v>785.04700000000003</v>
      </c>
      <c r="E20" s="363">
        <v>0.50581448420656638</v>
      </c>
      <c r="F20" s="647">
        <v>853.29600000000005</v>
      </c>
      <c r="G20" s="363">
        <v>2.0003209411622704E-3</v>
      </c>
      <c r="H20" s="647">
        <v>185</v>
      </c>
      <c r="I20" s="363">
        <v>0.40708429071399604</v>
      </c>
      <c r="J20" s="647">
        <v>48.179956150000017</v>
      </c>
      <c r="K20" s="647">
        <v>326.68299999999999</v>
      </c>
      <c r="L20" s="363">
        <v>0.38284839024207307</v>
      </c>
      <c r="M20" s="647">
        <v>0.68799999999999994</v>
      </c>
      <c r="N20" s="647">
        <v>-7.6379999999999999</v>
      </c>
    </row>
    <row r="21" spans="2:14" ht="13.15" customHeight="1" x14ac:dyDescent="0.2">
      <c r="B21" s="684" t="s">
        <v>1106</v>
      </c>
      <c r="C21" s="647">
        <v>3179.99</v>
      </c>
      <c r="D21" s="647">
        <v>707.23199999999997</v>
      </c>
      <c r="E21" s="363">
        <v>0.56484973890658474</v>
      </c>
      <c r="F21" s="647">
        <v>643.05499999999995</v>
      </c>
      <c r="G21" s="363">
        <v>3.101018306925535E-3</v>
      </c>
      <c r="H21" s="647">
        <v>194</v>
      </c>
      <c r="I21" s="363">
        <v>0.3045028145594546</v>
      </c>
      <c r="J21" s="647">
        <v>33.350562050000001</v>
      </c>
      <c r="K21" s="647">
        <v>251.13800000000001</v>
      </c>
      <c r="L21" s="363">
        <v>0.39053891191266693</v>
      </c>
      <c r="M21" s="647">
        <v>0.60199999999999998</v>
      </c>
      <c r="N21" s="647">
        <v>-3.1869999999999998</v>
      </c>
    </row>
    <row r="22" spans="2:14" ht="13.15" customHeight="1" x14ac:dyDescent="0.2">
      <c r="B22" s="684" t="s">
        <v>1107</v>
      </c>
      <c r="C22" s="647">
        <v>431.35300000000001</v>
      </c>
      <c r="D22" s="647">
        <v>125.23399999999999</v>
      </c>
      <c r="E22" s="363">
        <v>0.5113008242028444</v>
      </c>
      <c r="F22" s="647">
        <v>277.56</v>
      </c>
      <c r="G22" s="363">
        <v>5.1010861369433658E-3</v>
      </c>
      <c r="H22" s="647">
        <v>107</v>
      </c>
      <c r="I22" s="363">
        <v>0.36286001396069323</v>
      </c>
      <c r="J22" s="647">
        <v>25.253334166666665</v>
      </c>
      <c r="K22" s="647">
        <v>170.79300000000001</v>
      </c>
      <c r="L22" s="363">
        <v>0.61533722438391703</v>
      </c>
      <c r="M22" s="647">
        <v>0.51</v>
      </c>
      <c r="N22" s="647">
        <v>-1.278</v>
      </c>
    </row>
    <row r="23" spans="2:14" ht="13.15" customHeight="1" x14ac:dyDescent="0.2">
      <c r="B23" s="684" t="s">
        <v>1108</v>
      </c>
      <c r="C23" s="647">
        <v>718.50800000000004</v>
      </c>
      <c r="D23" s="647">
        <v>175.726</v>
      </c>
      <c r="E23" s="363">
        <v>0.53582760606171975</v>
      </c>
      <c r="F23" s="647">
        <v>653.49900000000002</v>
      </c>
      <c r="G23" s="363">
        <v>1.415479305598019E-2</v>
      </c>
      <c r="H23" s="647">
        <v>168</v>
      </c>
      <c r="I23" s="363">
        <v>0.4257235424427887</v>
      </c>
      <c r="J23" s="647">
        <v>35.964347213114749</v>
      </c>
      <c r="K23" s="647">
        <v>622.70399999999995</v>
      </c>
      <c r="L23" s="363">
        <v>0.95287674502944908</v>
      </c>
      <c r="M23" s="647">
        <v>3.9409999999999998</v>
      </c>
      <c r="N23" s="647">
        <v>-2.0049999999999999</v>
      </c>
    </row>
    <row r="24" spans="2:14" ht="13.15" customHeight="1" x14ac:dyDescent="0.2">
      <c r="B24" s="684" t="s">
        <v>1109</v>
      </c>
      <c r="C24" s="647">
        <v>148.501</v>
      </c>
      <c r="D24" s="647">
        <v>52.112000000000002</v>
      </c>
      <c r="E24" s="363">
        <v>0.75891285424122257</v>
      </c>
      <c r="F24" s="647">
        <v>95.16</v>
      </c>
      <c r="G24" s="363">
        <v>3.2227472685477099E-2</v>
      </c>
      <c r="H24" s="647">
        <v>138</v>
      </c>
      <c r="I24" s="363">
        <v>0.42601295956252616</v>
      </c>
      <c r="J24" s="647">
        <v>27.236500225806449</v>
      </c>
      <c r="K24" s="647">
        <v>129.137</v>
      </c>
      <c r="L24" s="363">
        <v>1.3570512820512821</v>
      </c>
      <c r="M24" s="647">
        <v>1.3109999999999999</v>
      </c>
      <c r="N24" s="647">
        <v>-4.2030000000000003</v>
      </c>
    </row>
    <row r="25" spans="2:14" ht="13.15" customHeight="1" x14ac:dyDescent="0.2">
      <c r="B25" s="684" t="s">
        <v>1110</v>
      </c>
      <c r="C25" s="647">
        <v>41.593000000000004</v>
      </c>
      <c r="D25" s="647">
        <v>5.7619999999999996</v>
      </c>
      <c r="E25" s="363">
        <v>0.56785838250607423</v>
      </c>
      <c r="F25" s="647">
        <v>41.38</v>
      </c>
      <c r="G25" s="363">
        <v>0.20054614421701303</v>
      </c>
      <c r="H25" s="647">
        <v>34</v>
      </c>
      <c r="I25" s="363">
        <v>0.43941551755582403</v>
      </c>
      <c r="J25" s="647">
        <v>43.82564</v>
      </c>
      <c r="K25" s="647">
        <v>101.657</v>
      </c>
      <c r="L25" s="363">
        <v>2.4566698888351857</v>
      </c>
      <c r="M25" s="647">
        <v>3.6259999999999999</v>
      </c>
      <c r="N25" s="647">
        <v>-3.1520000000000001</v>
      </c>
    </row>
    <row r="26" spans="2:14" ht="13.15" customHeight="1" x14ac:dyDescent="0.2">
      <c r="B26" s="296" t="s">
        <v>1363</v>
      </c>
      <c r="C26" s="879">
        <v>159.87100000000001</v>
      </c>
      <c r="D26" s="879">
        <v>1.6060000000000001</v>
      </c>
      <c r="E26" s="365">
        <v>0.89755351681957185</v>
      </c>
      <c r="F26" s="879">
        <v>32.244</v>
      </c>
      <c r="G26" s="365">
        <v>1</v>
      </c>
      <c r="H26" s="879">
        <v>31</v>
      </c>
      <c r="I26" s="365">
        <v>0.38136806794163253</v>
      </c>
      <c r="J26" s="879">
        <v>48.871100999999996</v>
      </c>
      <c r="K26" s="879">
        <v>6.54</v>
      </c>
      <c r="L26" s="365">
        <v>0.20282843319687385</v>
      </c>
      <c r="M26" s="879">
        <v>12.295999999999999</v>
      </c>
      <c r="N26" s="879">
        <v>-18.928999999999998</v>
      </c>
    </row>
    <row r="27" spans="2:14" ht="13.15" customHeight="1" x14ac:dyDescent="0.2">
      <c r="B27" s="538" t="s">
        <v>140</v>
      </c>
      <c r="C27" s="876">
        <v>15964.083999999999</v>
      </c>
      <c r="D27" s="876">
        <v>3815.7969999999996</v>
      </c>
      <c r="E27" s="877">
        <v>0.4515795353895366</v>
      </c>
      <c r="F27" s="876">
        <v>16117.333000000001</v>
      </c>
      <c r="G27" s="877">
        <v>0.13513614759505679</v>
      </c>
      <c r="H27" s="876">
        <v>43270</v>
      </c>
      <c r="I27" s="877">
        <v>0.47123890498869858</v>
      </c>
      <c r="J27" s="876">
        <v>47.958297254835003</v>
      </c>
      <c r="K27" s="876">
        <v>11780.541999999999</v>
      </c>
      <c r="L27" s="877">
        <v>0.73092378248932366</v>
      </c>
      <c r="M27" s="876">
        <v>869.23500000000001</v>
      </c>
      <c r="N27" s="876">
        <v>-1103.318</v>
      </c>
    </row>
    <row r="28" spans="2:14" ht="13.15" customHeight="1" x14ac:dyDescent="0.2">
      <c r="B28" s="298" t="s">
        <v>1104</v>
      </c>
      <c r="C28" s="878">
        <v>1240.317</v>
      </c>
      <c r="D28" s="878">
        <v>710.99699999999996</v>
      </c>
      <c r="E28" s="364">
        <v>0.44110911023049099</v>
      </c>
      <c r="F28" s="878">
        <v>1896.769</v>
      </c>
      <c r="G28" s="364">
        <v>1.1738230230513046E-3</v>
      </c>
      <c r="H28" s="878">
        <v>5312</v>
      </c>
      <c r="I28" s="364">
        <v>0.51664598095332637</v>
      </c>
      <c r="J28" s="878">
        <v>56.548958775862054</v>
      </c>
      <c r="K28" s="878">
        <v>526.04499999999996</v>
      </c>
      <c r="L28" s="364">
        <v>0.27733740903610293</v>
      </c>
      <c r="M28" s="878">
        <v>1.1499999999999999</v>
      </c>
      <c r="N28" s="878">
        <v>-4.6159999999999997</v>
      </c>
    </row>
    <row r="29" spans="2:14" ht="13.15" customHeight="1" x14ac:dyDescent="0.2">
      <c r="B29" s="684" t="s">
        <v>1105</v>
      </c>
      <c r="C29" s="647">
        <v>628.35699999999997</v>
      </c>
      <c r="D29" s="647">
        <v>250.73</v>
      </c>
      <c r="E29" s="363">
        <v>0.43783438831300986</v>
      </c>
      <c r="F29" s="647">
        <v>892.80399999999997</v>
      </c>
      <c r="G29" s="363">
        <v>2.0024872174855849E-3</v>
      </c>
      <c r="H29" s="647">
        <v>2380</v>
      </c>
      <c r="I29" s="363">
        <v>0.53620953872134314</v>
      </c>
      <c r="J29" s="647">
        <v>46.557256880952401</v>
      </c>
      <c r="K29" s="647">
        <v>351.93</v>
      </c>
      <c r="L29" s="363">
        <v>0.394185061894884</v>
      </c>
      <c r="M29" s="647">
        <v>0.95599999999999996</v>
      </c>
      <c r="N29" s="647">
        <v>-2.98</v>
      </c>
    </row>
    <row r="30" spans="2:14" ht="13.15" customHeight="1" x14ac:dyDescent="0.2">
      <c r="B30" s="684" t="s">
        <v>1106</v>
      </c>
      <c r="C30" s="647">
        <v>1267.8900000000001</v>
      </c>
      <c r="D30" s="647">
        <v>354.39</v>
      </c>
      <c r="E30" s="363">
        <v>0.45788090554853705</v>
      </c>
      <c r="F30" s="647">
        <v>1527.5360000000001</v>
      </c>
      <c r="G30" s="363">
        <v>3.1308655739046417E-3</v>
      </c>
      <c r="H30" s="647">
        <v>4170</v>
      </c>
      <c r="I30" s="363">
        <v>0.51826580295634261</v>
      </c>
      <c r="J30" s="647">
        <v>50.207154408602136</v>
      </c>
      <c r="K30" s="647">
        <v>752.76400000000001</v>
      </c>
      <c r="L30" s="363">
        <v>0.49279624179070081</v>
      </c>
      <c r="M30" s="647">
        <v>2.4729999999999999</v>
      </c>
      <c r="N30" s="647">
        <v>-5.202</v>
      </c>
    </row>
    <row r="31" spans="2:14" ht="13.15" customHeight="1" x14ac:dyDescent="0.2">
      <c r="B31" s="684" t="s">
        <v>1107</v>
      </c>
      <c r="C31" s="647">
        <v>2832.355</v>
      </c>
      <c r="D31" s="647">
        <v>590.88199999999995</v>
      </c>
      <c r="E31" s="363">
        <v>0.42107218134957414</v>
      </c>
      <c r="F31" s="647">
        <v>2845.24</v>
      </c>
      <c r="G31" s="363">
        <v>5.1238079094593049E-3</v>
      </c>
      <c r="H31" s="647">
        <v>6032</v>
      </c>
      <c r="I31" s="363">
        <v>0.48672847181937218</v>
      </c>
      <c r="J31" s="647">
        <v>44.42545389473684</v>
      </c>
      <c r="K31" s="647">
        <v>2019.2049999999999</v>
      </c>
      <c r="L31" s="363">
        <v>0.70967826967145131</v>
      </c>
      <c r="M31" s="647">
        <v>7.0919999999999996</v>
      </c>
      <c r="N31" s="647">
        <v>-15.628</v>
      </c>
    </row>
    <row r="32" spans="2:14" ht="13.15" customHeight="1" x14ac:dyDescent="0.2">
      <c r="B32" s="684" t="s">
        <v>1108</v>
      </c>
      <c r="C32" s="647">
        <v>3814.7660000000001</v>
      </c>
      <c r="D32" s="647">
        <v>954.65599999999995</v>
      </c>
      <c r="E32" s="363">
        <v>0.47530628998377045</v>
      </c>
      <c r="F32" s="647">
        <v>3552.11</v>
      </c>
      <c r="G32" s="363">
        <v>1.1613672324725294E-2</v>
      </c>
      <c r="H32" s="647">
        <v>9977</v>
      </c>
      <c r="I32" s="363">
        <v>0.46819732416690085</v>
      </c>
      <c r="J32" s="647">
        <v>43.917083834196902</v>
      </c>
      <c r="K32" s="647">
        <v>3066.6210000000001</v>
      </c>
      <c r="L32" s="363">
        <v>0.86332377094177826</v>
      </c>
      <c r="M32" s="647">
        <v>19</v>
      </c>
      <c r="N32" s="647">
        <v>-41.219000000000001</v>
      </c>
    </row>
    <row r="33" spans="2:14" ht="13.15" customHeight="1" x14ac:dyDescent="0.2">
      <c r="B33" s="684" t="s">
        <v>1109</v>
      </c>
      <c r="C33" s="647">
        <v>3769.3510000000001</v>
      </c>
      <c r="D33" s="647">
        <v>850.18200000000002</v>
      </c>
      <c r="E33" s="363">
        <v>0.45407525100571311</v>
      </c>
      <c r="F33" s="647">
        <v>3124.221</v>
      </c>
      <c r="G33" s="363">
        <v>4.3151083177953818E-2</v>
      </c>
      <c r="H33" s="647">
        <v>10420</v>
      </c>
      <c r="I33" s="363">
        <v>0.44464293207751643</v>
      </c>
      <c r="J33" s="647">
        <v>44.196976622857143</v>
      </c>
      <c r="K33" s="647">
        <v>3857.6979999999999</v>
      </c>
      <c r="L33" s="363">
        <v>1.2347711637557011</v>
      </c>
      <c r="M33" s="647">
        <v>59.326000000000001</v>
      </c>
      <c r="N33" s="647">
        <v>-178.88399999999999</v>
      </c>
    </row>
    <row r="34" spans="2:14" ht="13.15" customHeight="1" x14ac:dyDescent="0.2">
      <c r="B34" s="684" t="s">
        <v>1110</v>
      </c>
      <c r="C34" s="647">
        <v>473.21100000000001</v>
      </c>
      <c r="D34" s="647">
        <v>36.084000000000003</v>
      </c>
      <c r="E34" s="363">
        <v>0.46471647470526278</v>
      </c>
      <c r="F34" s="647">
        <v>354.27600000000001</v>
      </c>
      <c r="G34" s="363">
        <v>0.1530316941510291</v>
      </c>
      <c r="H34" s="647">
        <v>1408</v>
      </c>
      <c r="I34" s="363">
        <v>0.42775017848561575</v>
      </c>
      <c r="J34" s="647">
        <v>55.409631111111104</v>
      </c>
      <c r="K34" s="647">
        <v>692.45399999999995</v>
      </c>
      <c r="L34" s="363">
        <v>1.9545608508620396</v>
      </c>
      <c r="M34" s="647">
        <v>23.135000000000002</v>
      </c>
      <c r="N34" s="647">
        <v>-24.745999999999999</v>
      </c>
    </row>
    <row r="35" spans="2:14" ht="13.15" customHeight="1" x14ac:dyDescent="0.2">
      <c r="B35" s="296" t="s">
        <v>1363</v>
      </c>
      <c r="C35" s="879">
        <v>1937.837</v>
      </c>
      <c r="D35" s="879">
        <v>67.876000000000005</v>
      </c>
      <c r="E35" s="365">
        <v>0.50129923817397981</v>
      </c>
      <c r="F35" s="879">
        <v>1924.377</v>
      </c>
      <c r="G35" s="365">
        <v>1</v>
      </c>
      <c r="H35" s="879">
        <v>3571</v>
      </c>
      <c r="I35" s="365">
        <v>0.39290869646690857</v>
      </c>
      <c r="J35" s="879">
        <v>50.774718368421048</v>
      </c>
      <c r="K35" s="879">
        <v>513.82500000000005</v>
      </c>
      <c r="L35" s="365">
        <v>0.26700849157935275</v>
      </c>
      <c r="M35" s="879">
        <v>756.10299999999995</v>
      </c>
      <c r="N35" s="879">
        <v>-830.04300000000001</v>
      </c>
    </row>
    <row r="36" spans="2:14" ht="13.15" customHeight="1" x14ac:dyDescent="0.2">
      <c r="B36" s="538" t="s">
        <v>141</v>
      </c>
      <c r="C36" s="876">
        <v>51287.725000000006</v>
      </c>
      <c r="D36" s="876">
        <v>54395.051999999996</v>
      </c>
      <c r="E36" s="877">
        <v>0.49483990508897691</v>
      </c>
      <c r="F36" s="876">
        <v>77890.678</v>
      </c>
      <c r="G36" s="877">
        <v>2.6005526852264385E-2</v>
      </c>
      <c r="H36" s="876">
        <v>14120</v>
      </c>
      <c r="I36" s="877">
        <v>0.44430522652339216</v>
      </c>
      <c r="J36" s="876">
        <v>56.706632009318952</v>
      </c>
      <c r="K36" s="876">
        <v>36273.31</v>
      </c>
      <c r="L36" s="877">
        <v>0.46569513748487334</v>
      </c>
      <c r="M36" s="876">
        <v>455.13600000000002</v>
      </c>
      <c r="N36" s="876">
        <v>-999.47799999999995</v>
      </c>
    </row>
    <row r="37" spans="2:14" ht="13.15" customHeight="1" x14ac:dyDescent="0.2">
      <c r="B37" s="298" t="s">
        <v>1104</v>
      </c>
      <c r="C37" s="878">
        <v>21005.288</v>
      </c>
      <c r="D37" s="878">
        <v>30232.159</v>
      </c>
      <c r="E37" s="364">
        <v>0.4913072965394279</v>
      </c>
      <c r="F37" s="878">
        <v>36913.207000000002</v>
      </c>
      <c r="G37" s="364">
        <v>1.0713916987648885E-3</v>
      </c>
      <c r="H37" s="878">
        <v>3137</v>
      </c>
      <c r="I37" s="364">
        <v>0.44934081778898016</v>
      </c>
      <c r="J37" s="878">
        <v>56.356478085343177</v>
      </c>
      <c r="K37" s="878">
        <v>10352.975</v>
      </c>
      <c r="L37" s="364">
        <v>0.28046804494662303</v>
      </c>
      <c r="M37" s="878">
        <v>17.734999999999999</v>
      </c>
      <c r="N37" s="878">
        <v>-19.614000000000001</v>
      </c>
    </row>
    <row r="38" spans="2:14" ht="13.15" customHeight="1" x14ac:dyDescent="0.2">
      <c r="B38" s="684" t="s">
        <v>1105</v>
      </c>
      <c r="C38" s="647">
        <v>5721.8270000000002</v>
      </c>
      <c r="D38" s="647">
        <v>8093.3549999999996</v>
      </c>
      <c r="E38" s="363">
        <v>0.48264825195675448</v>
      </c>
      <c r="F38" s="647">
        <v>9853.6139999999996</v>
      </c>
      <c r="G38" s="363">
        <v>2.0145578424880452E-3</v>
      </c>
      <c r="H38" s="647">
        <v>1611</v>
      </c>
      <c r="I38" s="363">
        <v>0.4547246612080289</v>
      </c>
      <c r="J38" s="647">
        <v>64.102184452380953</v>
      </c>
      <c r="K38" s="647">
        <v>4341.9359999999997</v>
      </c>
      <c r="L38" s="363">
        <v>0.44064401142565557</v>
      </c>
      <c r="M38" s="647">
        <v>9.0250000000000004</v>
      </c>
      <c r="N38" s="647">
        <v>-9.93</v>
      </c>
    </row>
    <row r="39" spans="2:14" ht="13.15" customHeight="1" x14ac:dyDescent="0.2">
      <c r="B39" s="684" t="s">
        <v>1106</v>
      </c>
      <c r="C39" s="647">
        <v>10835.607</v>
      </c>
      <c r="D39" s="647">
        <v>8875.2250000000004</v>
      </c>
      <c r="E39" s="363">
        <v>0.52101117993565371</v>
      </c>
      <c r="F39" s="647">
        <v>15947.07</v>
      </c>
      <c r="G39" s="363">
        <v>3.1260658112568628E-3</v>
      </c>
      <c r="H39" s="647">
        <v>2509</v>
      </c>
      <c r="I39" s="363">
        <v>0.45276008300561488</v>
      </c>
      <c r="J39" s="647">
        <v>63.850751886138625</v>
      </c>
      <c r="K39" s="647">
        <v>9015.8459999999995</v>
      </c>
      <c r="L39" s="363">
        <v>0.56536065872915842</v>
      </c>
      <c r="M39" s="647">
        <v>22.591000000000001</v>
      </c>
      <c r="N39" s="647">
        <v>-22.158000000000001</v>
      </c>
    </row>
    <row r="40" spans="2:14" ht="13.15" customHeight="1" x14ac:dyDescent="0.2">
      <c r="B40" s="684" t="s">
        <v>1107</v>
      </c>
      <c r="C40" s="647">
        <v>4437.5720000000001</v>
      </c>
      <c r="D40" s="647">
        <v>3330.5569999999998</v>
      </c>
      <c r="E40" s="363">
        <v>0.48622272044406029</v>
      </c>
      <c r="F40" s="647">
        <v>5865.7539999999999</v>
      </c>
      <c r="G40" s="363">
        <v>5.0445084593983992E-3</v>
      </c>
      <c r="H40" s="647">
        <v>1595</v>
      </c>
      <c r="I40" s="363">
        <v>0.46088387863174951</v>
      </c>
      <c r="J40" s="647">
        <v>52.612593947761198</v>
      </c>
      <c r="K40" s="647">
        <v>4152.1890000000003</v>
      </c>
      <c r="L40" s="363">
        <v>0.70786961062465292</v>
      </c>
      <c r="M40" s="647">
        <v>13.621</v>
      </c>
      <c r="N40" s="647">
        <v>-32.96</v>
      </c>
    </row>
    <row r="41" spans="2:14" ht="13.15" customHeight="1" x14ac:dyDescent="0.2">
      <c r="B41" s="684" t="s">
        <v>1108</v>
      </c>
      <c r="C41" s="647">
        <v>4896.7860000000001</v>
      </c>
      <c r="D41" s="647">
        <v>2157.1390000000001</v>
      </c>
      <c r="E41" s="363">
        <v>0.48069346027408588</v>
      </c>
      <c r="F41" s="647">
        <v>4985.1400000000003</v>
      </c>
      <c r="G41" s="363">
        <v>1.1344774045445059E-2</v>
      </c>
      <c r="H41" s="647">
        <v>2210</v>
      </c>
      <c r="I41" s="363">
        <v>0.42584302302896987</v>
      </c>
      <c r="J41" s="647">
        <v>52.63049702941175</v>
      </c>
      <c r="K41" s="647">
        <v>4500.3890000000001</v>
      </c>
      <c r="L41" s="363">
        <v>0.90276080511279522</v>
      </c>
      <c r="M41" s="647">
        <v>24.381</v>
      </c>
      <c r="N41" s="647">
        <v>-30.154</v>
      </c>
    </row>
    <row r="42" spans="2:14" ht="13.15" customHeight="1" x14ac:dyDescent="0.2">
      <c r="B42" s="684" t="s">
        <v>1109</v>
      </c>
      <c r="C42" s="647">
        <v>2612.364</v>
      </c>
      <c r="D42" s="647">
        <v>1474.357</v>
      </c>
      <c r="E42" s="363">
        <v>0.51782922307017187</v>
      </c>
      <c r="F42" s="647">
        <v>2555.9699999999998</v>
      </c>
      <c r="G42" s="363">
        <v>3.8014757351925089E-2</v>
      </c>
      <c r="H42" s="647">
        <v>2335</v>
      </c>
      <c r="I42" s="363">
        <v>0.45100644235300474</v>
      </c>
      <c r="J42" s="647">
        <v>47.45184087162162</v>
      </c>
      <c r="K42" s="647">
        <v>3545.21</v>
      </c>
      <c r="L42" s="363">
        <v>1.3870311466879504</v>
      </c>
      <c r="M42" s="647">
        <v>44.192999999999998</v>
      </c>
      <c r="N42" s="647">
        <v>-121.938</v>
      </c>
    </row>
    <row r="43" spans="2:14" ht="13.15" customHeight="1" x14ac:dyDescent="0.2">
      <c r="B43" s="684" t="s">
        <v>1110</v>
      </c>
      <c r="C43" s="647">
        <v>108.974</v>
      </c>
      <c r="D43" s="647">
        <v>50.954000000000001</v>
      </c>
      <c r="E43" s="363">
        <v>0.53280276085501987</v>
      </c>
      <c r="F43" s="647">
        <v>43.783000000000001</v>
      </c>
      <c r="G43" s="363">
        <v>0.15731304686202408</v>
      </c>
      <c r="H43" s="647">
        <v>106</v>
      </c>
      <c r="I43" s="363">
        <v>0.46282792694676012</v>
      </c>
      <c r="J43" s="647">
        <v>43.152497111111103</v>
      </c>
      <c r="K43" s="647">
        <v>90.192999999999998</v>
      </c>
      <c r="L43" s="363">
        <v>2.0600004567983006</v>
      </c>
      <c r="M43" s="647">
        <v>3.1840000000000002</v>
      </c>
      <c r="N43" s="647">
        <v>-2.7349999999999999</v>
      </c>
    </row>
    <row r="44" spans="2:14" ht="13.15" customHeight="1" x14ac:dyDescent="0.2">
      <c r="B44" s="683" t="s">
        <v>1363</v>
      </c>
      <c r="C44" s="645">
        <v>1669.307</v>
      </c>
      <c r="D44" s="645">
        <v>181.30600000000001</v>
      </c>
      <c r="E44" s="362">
        <v>0.46802065746350185</v>
      </c>
      <c r="F44" s="645">
        <v>1726.14</v>
      </c>
      <c r="G44" s="362">
        <v>1</v>
      </c>
      <c r="H44" s="645">
        <v>617</v>
      </c>
      <c r="I44" s="362">
        <v>0.18561948249087559</v>
      </c>
      <c r="J44" s="645">
        <v>66.162963559999994</v>
      </c>
      <c r="K44" s="645">
        <v>274.572</v>
      </c>
      <c r="L44" s="362">
        <v>0.159067051339984</v>
      </c>
      <c r="M44" s="645">
        <v>320.40600000000001</v>
      </c>
      <c r="N44" s="645">
        <v>-759.98900000000003</v>
      </c>
    </row>
    <row r="45" spans="2:14" ht="13.15" customHeight="1" x14ac:dyDescent="0.2">
      <c r="B45" s="538" t="s">
        <v>142</v>
      </c>
      <c r="C45" s="876">
        <v>76985.700000000012</v>
      </c>
      <c r="D45" s="876">
        <v>4486.5300000000007</v>
      </c>
      <c r="E45" s="877">
        <v>4.983356546815218E-2</v>
      </c>
      <c r="F45" s="876">
        <v>77186.171999999991</v>
      </c>
      <c r="G45" s="877">
        <v>5.2167435031060486E-2</v>
      </c>
      <c r="H45" s="876">
        <v>1081481</v>
      </c>
      <c r="I45" s="877">
        <v>0.17137167141913739</v>
      </c>
      <c r="J45" s="876">
        <v>0</v>
      </c>
      <c r="K45" s="876">
        <v>7384.6379999999999</v>
      </c>
      <c r="L45" s="877">
        <v>9.5673069523385626E-2</v>
      </c>
      <c r="M45" s="876">
        <v>578.82500000000005</v>
      </c>
      <c r="N45" s="876">
        <v>-1330.34</v>
      </c>
    </row>
    <row r="46" spans="2:14" ht="13.15" customHeight="1" x14ac:dyDescent="0.2">
      <c r="B46" s="298" t="s">
        <v>1104</v>
      </c>
      <c r="C46" s="878">
        <v>57197.534</v>
      </c>
      <c r="D46" s="878">
        <v>3197.317</v>
      </c>
      <c r="E46" s="364">
        <v>4.9812326818880905E-2</v>
      </c>
      <c r="F46" s="878">
        <v>57345.072</v>
      </c>
      <c r="G46" s="364">
        <v>4.6557254081902615E-4</v>
      </c>
      <c r="H46" s="878">
        <v>847236</v>
      </c>
      <c r="I46" s="364">
        <v>0.15664745718554265</v>
      </c>
      <c r="J46" s="878">
        <v>0</v>
      </c>
      <c r="K46" s="878">
        <v>1289.5550000000001</v>
      </c>
      <c r="L46" s="364">
        <v>2.2487634159740876E-2</v>
      </c>
      <c r="M46" s="878">
        <v>4.54</v>
      </c>
      <c r="N46" s="878">
        <v>-8.8659999999999997</v>
      </c>
    </row>
    <row r="47" spans="2:14" ht="13.15" customHeight="1" x14ac:dyDescent="0.2">
      <c r="B47" s="684" t="s">
        <v>1105</v>
      </c>
      <c r="C47" s="647">
        <v>3448.32</v>
      </c>
      <c r="D47" s="647">
        <v>41.009</v>
      </c>
      <c r="E47" s="363">
        <v>4.9852143913257763E-2</v>
      </c>
      <c r="F47" s="647">
        <v>3447.558</v>
      </c>
      <c r="G47" s="363">
        <v>2.0447345968653751E-3</v>
      </c>
      <c r="H47" s="647">
        <v>40743</v>
      </c>
      <c r="I47" s="363">
        <v>0.21963981307425426</v>
      </c>
      <c r="J47" s="647">
        <v>0</v>
      </c>
      <c r="K47" s="647">
        <v>322.72699999999998</v>
      </c>
      <c r="L47" s="363">
        <v>9.3610317795958756E-2</v>
      </c>
      <c r="M47" s="647">
        <v>1.5449999999999999</v>
      </c>
      <c r="N47" s="647">
        <v>-2.226</v>
      </c>
    </row>
    <row r="48" spans="2:14" ht="13.15" customHeight="1" x14ac:dyDescent="0.2">
      <c r="B48" s="684" t="s">
        <v>1106</v>
      </c>
      <c r="C48" s="647">
        <v>2864.9059999999999</v>
      </c>
      <c r="D48" s="647">
        <v>415.89</v>
      </c>
      <c r="E48" s="363">
        <v>4.981020788130415E-2</v>
      </c>
      <c r="F48" s="647">
        <v>2885.3069999999998</v>
      </c>
      <c r="G48" s="363">
        <v>3.274336183068213E-3</v>
      </c>
      <c r="H48" s="647">
        <v>39782</v>
      </c>
      <c r="I48" s="363">
        <v>0.2617908183822068</v>
      </c>
      <c r="J48" s="647">
        <v>0</v>
      </c>
      <c r="K48" s="647">
        <v>460.09699999999998</v>
      </c>
      <c r="L48" s="363">
        <v>0.1594620607096576</v>
      </c>
      <c r="M48" s="647">
        <v>2.4689999999999999</v>
      </c>
      <c r="N48" s="647">
        <v>-2.9540000000000002</v>
      </c>
    </row>
    <row r="49" spans="2:14" ht="13.15" customHeight="1" x14ac:dyDescent="0.2">
      <c r="B49" s="684" t="s">
        <v>1107</v>
      </c>
      <c r="C49" s="647">
        <v>2086.1390000000001</v>
      </c>
      <c r="D49" s="647">
        <v>250.792</v>
      </c>
      <c r="E49" s="363">
        <v>5.0196500887745125E-2</v>
      </c>
      <c r="F49" s="647">
        <v>2098.2550000000001</v>
      </c>
      <c r="G49" s="363">
        <v>5.0232685311604186E-3</v>
      </c>
      <c r="H49" s="647">
        <v>27413</v>
      </c>
      <c r="I49" s="363">
        <v>0.25784694987021589</v>
      </c>
      <c r="J49" s="647">
        <v>0</v>
      </c>
      <c r="K49" s="647">
        <v>450.35599999999999</v>
      </c>
      <c r="L49" s="363">
        <v>0.21463358838654023</v>
      </c>
      <c r="M49" s="647">
        <v>2.7149999999999999</v>
      </c>
      <c r="N49" s="647">
        <v>-2.5990000000000002</v>
      </c>
    </row>
    <row r="50" spans="2:14" ht="13.15" customHeight="1" x14ac:dyDescent="0.2">
      <c r="B50" s="684" t="s">
        <v>1108</v>
      </c>
      <c r="C50" s="647">
        <v>3761.9480000000003</v>
      </c>
      <c r="D50" s="647">
        <v>330.14</v>
      </c>
      <c r="E50" s="363">
        <v>4.9803959592042035E-2</v>
      </c>
      <c r="F50" s="647">
        <v>3776.6660000000002</v>
      </c>
      <c r="G50" s="363">
        <v>1.0900277153385625E-2</v>
      </c>
      <c r="H50" s="647">
        <v>45962</v>
      </c>
      <c r="I50" s="363">
        <v>0.2303670717093991</v>
      </c>
      <c r="J50" s="647">
        <v>0</v>
      </c>
      <c r="K50" s="647">
        <v>1195.325</v>
      </c>
      <c r="L50" s="363">
        <v>0.31650270370744993</v>
      </c>
      <c r="M50" s="647">
        <v>9.4440000000000008</v>
      </c>
      <c r="N50" s="647">
        <v>-53.472000000000001</v>
      </c>
    </row>
    <row r="51" spans="2:14" ht="13.15" customHeight="1" x14ac:dyDescent="0.2">
      <c r="B51" s="684" t="s">
        <v>1109</v>
      </c>
      <c r="C51" s="647">
        <v>3401.7550000000001</v>
      </c>
      <c r="D51" s="647">
        <v>209.267</v>
      </c>
      <c r="E51" s="363">
        <v>4.9821008097708522E-2</v>
      </c>
      <c r="F51" s="647">
        <v>3408.9690000000001</v>
      </c>
      <c r="G51" s="363">
        <v>4.7291302482897306E-2</v>
      </c>
      <c r="H51" s="647">
        <v>39564</v>
      </c>
      <c r="I51" s="363">
        <v>0.20299807580017304</v>
      </c>
      <c r="J51" s="647">
        <v>0</v>
      </c>
      <c r="K51" s="647">
        <v>2221.5140000000001</v>
      </c>
      <c r="L51" s="363">
        <v>0.65166741029325881</v>
      </c>
      <c r="M51" s="647">
        <v>31.809000000000001</v>
      </c>
      <c r="N51" s="647">
        <v>-317.32400000000001</v>
      </c>
    </row>
    <row r="52" spans="2:14" ht="13.15" customHeight="1" x14ac:dyDescent="0.2">
      <c r="B52" s="684" t="s">
        <v>1110</v>
      </c>
      <c r="C52" s="647">
        <v>553.30499999999995</v>
      </c>
      <c r="D52" s="647">
        <v>41.863</v>
      </c>
      <c r="E52" s="363">
        <v>4.9781429902300361E-2</v>
      </c>
      <c r="F52" s="647">
        <v>554.57000000000005</v>
      </c>
      <c r="G52" s="363">
        <v>0.18158435770766532</v>
      </c>
      <c r="H52" s="647">
        <v>6854</v>
      </c>
      <c r="I52" s="363">
        <v>0.22612751147983123</v>
      </c>
      <c r="J52" s="647">
        <v>0</v>
      </c>
      <c r="K52" s="647">
        <v>703.13499999999999</v>
      </c>
      <c r="L52" s="363">
        <v>1.2678922408352415</v>
      </c>
      <c r="M52" s="647">
        <v>22.751000000000001</v>
      </c>
      <c r="N52" s="647">
        <v>-46.963999999999999</v>
      </c>
    </row>
    <row r="53" spans="2:14" ht="13.15" customHeight="1" x14ac:dyDescent="0.2">
      <c r="B53" s="296" t="s">
        <v>1363</v>
      </c>
      <c r="C53" s="879">
        <v>3671.7930000000001</v>
      </c>
      <c r="D53" s="373">
        <v>0.252</v>
      </c>
      <c r="E53" s="365">
        <v>5.1587301587301584E-2</v>
      </c>
      <c r="F53" s="879">
        <v>3669.7750000000001</v>
      </c>
      <c r="G53" s="365">
        <v>1</v>
      </c>
      <c r="H53" s="879">
        <v>33927</v>
      </c>
      <c r="I53" s="365">
        <v>0.13721609110863861</v>
      </c>
      <c r="J53" s="879">
        <v>0</v>
      </c>
      <c r="K53" s="879">
        <v>741.92899999999997</v>
      </c>
      <c r="L53" s="365">
        <v>0.202172885258633</v>
      </c>
      <c r="M53" s="879">
        <v>503.55200000000002</v>
      </c>
      <c r="N53" s="879">
        <v>-895.93499999999995</v>
      </c>
    </row>
    <row r="54" spans="2:14" ht="13.15" customHeight="1" x14ac:dyDescent="0.2">
      <c r="B54" s="538" t="s">
        <v>143</v>
      </c>
      <c r="C54" s="876">
        <v>3277.9080000000004</v>
      </c>
      <c r="D54" s="876">
        <v>846.74800000000005</v>
      </c>
      <c r="E54" s="877">
        <v>0.60330521415758009</v>
      </c>
      <c r="F54" s="876">
        <v>3739.0379999999996</v>
      </c>
      <c r="G54" s="877">
        <v>0.13860625885724884</v>
      </c>
      <c r="H54" s="876">
        <v>139374</v>
      </c>
      <c r="I54" s="877">
        <v>0.55815580795366349</v>
      </c>
      <c r="J54" s="876">
        <v>0</v>
      </c>
      <c r="K54" s="876">
        <v>1748.8579999999999</v>
      </c>
      <c r="L54" s="877">
        <v>0.46772939991516538</v>
      </c>
      <c r="M54" s="876">
        <v>296.65699999999998</v>
      </c>
      <c r="N54" s="876">
        <v>-280.98399999999998</v>
      </c>
    </row>
    <row r="55" spans="2:14" ht="13.15" customHeight="1" x14ac:dyDescent="0.2">
      <c r="B55" s="298" t="s">
        <v>1104</v>
      </c>
      <c r="C55" s="878">
        <v>215.94399999999999</v>
      </c>
      <c r="D55" s="878">
        <v>196.774</v>
      </c>
      <c r="E55" s="364">
        <v>0.58791303729151212</v>
      </c>
      <c r="F55" s="878">
        <v>331.63</v>
      </c>
      <c r="G55" s="364">
        <v>1.1602064703434552E-3</v>
      </c>
      <c r="H55" s="878">
        <v>19029</v>
      </c>
      <c r="I55" s="364">
        <v>0.56093149816186705</v>
      </c>
      <c r="J55" s="878">
        <v>0</v>
      </c>
      <c r="K55" s="878">
        <v>41.920999999999999</v>
      </c>
      <c r="L55" s="364">
        <v>0.12640894973313632</v>
      </c>
      <c r="M55" s="373">
        <v>0.215</v>
      </c>
      <c r="N55" s="878">
        <v>-0.36399999999999999</v>
      </c>
    </row>
    <row r="56" spans="2:14" ht="13.15" customHeight="1" x14ac:dyDescent="0.2">
      <c r="B56" s="684" t="s">
        <v>1105</v>
      </c>
      <c r="C56" s="647">
        <v>109.095</v>
      </c>
      <c r="D56" s="647">
        <v>53.26</v>
      </c>
      <c r="E56" s="363">
        <v>0.59979346601577166</v>
      </c>
      <c r="F56" s="647">
        <v>141.04</v>
      </c>
      <c r="G56" s="363">
        <v>1.999951594653999E-3</v>
      </c>
      <c r="H56" s="647">
        <v>5659</v>
      </c>
      <c r="I56" s="363">
        <v>0.56260267076155701</v>
      </c>
      <c r="J56" s="647">
        <v>0</v>
      </c>
      <c r="K56" s="647">
        <v>26.672000000000001</v>
      </c>
      <c r="L56" s="363">
        <v>0.18910947249007376</v>
      </c>
      <c r="M56" s="373">
        <v>0.158</v>
      </c>
      <c r="N56" s="647">
        <v>-0.157</v>
      </c>
    </row>
    <row r="57" spans="2:14" ht="13.15" customHeight="1" x14ac:dyDescent="0.2">
      <c r="B57" s="684" t="s">
        <v>1106</v>
      </c>
      <c r="C57" s="647">
        <v>198.88900000000001</v>
      </c>
      <c r="D57" s="647">
        <v>89.215999999999994</v>
      </c>
      <c r="E57" s="363">
        <v>0.59342313698614746</v>
      </c>
      <c r="F57" s="647">
        <v>251.32499999999999</v>
      </c>
      <c r="G57" s="363">
        <v>3.0992840408236347E-3</v>
      </c>
      <c r="H57" s="647">
        <v>9560</v>
      </c>
      <c r="I57" s="363">
        <v>0.56857912824919921</v>
      </c>
      <c r="J57" s="647">
        <v>0</v>
      </c>
      <c r="K57" s="647">
        <v>63.475000000000001</v>
      </c>
      <c r="L57" s="363">
        <v>0.25256142445041285</v>
      </c>
      <c r="M57" s="373">
        <v>0.443</v>
      </c>
      <c r="N57" s="647">
        <v>-0.443</v>
      </c>
    </row>
    <row r="58" spans="2:14" ht="13.15" customHeight="1" x14ac:dyDescent="0.2">
      <c r="B58" s="684" t="s">
        <v>1107</v>
      </c>
      <c r="C58" s="647">
        <v>313.60399999999998</v>
      </c>
      <c r="D58" s="647">
        <v>117.191</v>
      </c>
      <c r="E58" s="363">
        <v>0.59683050383351588</v>
      </c>
      <c r="F58" s="647">
        <v>381.005</v>
      </c>
      <c r="G58" s="363">
        <v>5.1040900697103707E-3</v>
      </c>
      <c r="H58" s="647">
        <v>14012</v>
      </c>
      <c r="I58" s="363">
        <v>0.5564866857401608</v>
      </c>
      <c r="J58" s="647">
        <v>0</v>
      </c>
      <c r="K58" s="647">
        <v>127.199</v>
      </c>
      <c r="L58" s="363">
        <v>0.33385126179446462</v>
      </c>
      <c r="M58" s="647">
        <v>1.081</v>
      </c>
      <c r="N58" s="647">
        <v>-1.4670000000000001</v>
      </c>
    </row>
    <row r="59" spans="2:14" ht="13.15" customHeight="1" x14ac:dyDescent="0.2">
      <c r="B59" s="684" t="s">
        <v>1108</v>
      </c>
      <c r="C59" s="647">
        <v>785.63800000000003</v>
      </c>
      <c r="D59" s="647">
        <v>207.767</v>
      </c>
      <c r="E59" s="363">
        <v>0.614167401052647</v>
      </c>
      <c r="F59" s="647">
        <v>901.56200000000001</v>
      </c>
      <c r="G59" s="363">
        <v>1.1972542581308884E-2</v>
      </c>
      <c r="H59" s="647">
        <v>29712</v>
      </c>
      <c r="I59" s="363">
        <v>0.55464815037345194</v>
      </c>
      <c r="J59" s="647">
        <v>0</v>
      </c>
      <c r="K59" s="647">
        <v>447.55500000000001</v>
      </c>
      <c r="L59" s="363">
        <v>0.49642176577983543</v>
      </c>
      <c r="M59" s="647">
        <v>5.9749999999999996</v>
      </c>
      <c r="N59" s="647">
        <v>-4.8019999999999996</v>
      </c>
    </row>
    <row r="60" spans="2:14" ht="13.15" customHeight="1" x14ac:dyDescent="0.2">
      <c r="B60" s="684" t="s">
        <v>1109</v>
      </c>
      <c r="C60" s="647">
        <v>1031.0640000000001</v>
      </c>
      <c r="D60" s="647">
        <v>145.97200000000001</v>
      </c>
      <c r="E60" s="363">
        <v>0.63695499296765123</v>
      </c>
      <c r="F60" s="647">
        <v>1100.587</v>
      </c>
      <c r="G60" s="363">
        <v>4.5746835476395777E-2</v>
      </c>
      <c r="H60" s="647">
        <v>40657</v>
      </c>
      <c r="I60" s="363">
        <v>0.55855110073870584</v>
      </c>
      <c r="J60" s="647">
        <v>0</v>
      </c>
      <c r="K60" s="647">
        <v>739.71699999999998</v>
      </c>
      <c r="L60" s="363">
        <v>0.6721113369501911</v>
      </c>
      <c r="M60" s="647">
        <v>28.11</v>
      </c>
      <c r="N60" s="647">
        <v>-32.429000000000002</v>
      </c>
    </row>
    <row r="61" spans="2:14" ht="13.15" customHeight="1" x14ac:dyDescent="0.2">
      <c r="B61" s="684" t="s">
        <v>1110</v>
      </c>
      <c r="C61" s="647">
        <v>215.661</v>
      </c>
      <c r="D61" s="647">
        <v>26.922999999999998</v>
      </c>
      <c r="E61" s="363">
        <v>0.56882506725268067</v>
      </c>
      <c r="F61" s="647">
        <v>221.40299999999999</v>
      </c>
      <c r="G61" s="363">
        <v>0.19527857892937314</v>
      </c>
      <c r="H61" s="647">
        <v>8724</v>
      </c>
      <c r="I61" s="363">
        <v>0.51219349391399394</v>
      </c>
      <c r="J61" s="647">
        <v>0</v>
      </c>
      <c r="K61" s="647">
        <v>206.75700000000001</v>
      </c>
      <c r="L61" s="363">
        <v>0.93384913483557142</v>
      </c>
      <c r="M61" s="647">
        <v>22.187000000000001</v>
      </c>
      <c r="N61" s="647">
        <v>-20.218</v>
      </c>
    </row>
    <row r="62" spans="2:14" ht="13.15" customHeight="1" x14ac:dyDescent="0.2">
      <c r="B62" s="296" t="s">
        <v>1363</v>
      </c>
      <c r="C62" s="879">
        <v>408.01299999999998</v>
      </c>
      <c r="D62" s="879">
        <v>9.6449999999999996</v>
      </c>
      <c r="E62" s="365">
        <v>0.47317073170731705</v>
      </c>
      <c r="F62" s="879">
        <v>410.48599999999999</v>
      </c>
      <c r="G62" s="365">
        <v>1</v>
      </c>
      <c r="H62" s="879">
        <v>12021</v>
      </c>
      <c r="I62" s="365">
        <v>0.58098758823302143</v>
      </c>
      <c r="J62" s="879">
        <v>0</v>
      </c>
      <c r="K62" s="879">
        <v>95.561999999999998</v>
      </c>
      <c r="L62" s="365">
        <v>0.2328020931286329</v>
      </c>
      <c r="M62" s="879">
        <v>238.488</v>
      </c>
      <c r="N62" s="879">
        <v>-221.10400000000001</v>
      </c>
    </row>
    <row r="63" spans="2:14" ht="13.15" customHeight="1" x14ac:dyDescent="0.2">
      <c r="B63" s="538" t="s">
        <v>144</v>
      </c>
      <c r="C63" s="876">
        <v>10330.617000000002</v>
      </c>
      <c r="D63" s="876">
        <v>108.77500000000001</v>
      </c>
      <c r="E63" s="877">
        <v>0.68605877920120573</v>
      </c>
      <c r="F63" s="876">
        <v>10395.978000000001</v>
      </c>
      <c r="G63" s="877">
        <v>5.9958776503921028E-2</v>
      </c>
      <c r="H63" s="876">
        <v>903183</v>
      </c>
      <c r="I63" s="877">
        <v>0.54215767639874379</v>
      </c>
      <c r="J63" s="876">
        <v>0</v>
      </c>
      <c r="K63" s="876">
        <v>3591.9270000000001</v>
      </c>
      <c r="L63" s="877">
        <v>0.34551121597217693</v>
      </c>
      <c r="M63" s="876">
        <v>302.625</v>
      </c>
      <c r="N63" s="876">
        <v>-464.34199999999998</v>
      </c>
    </row>
    <row r="64" spans="2:14" ht="13.15" customHeight="1" x14ac:dyDescent="0.2">
      <c r="B64" s="298" t="s">
        <v>1104</v>
      </c>
      <c r="C64" s="878">
        <v>4563.2520000000004</v>
      </c>
      <c r="D64" s="878">
        <v>4.7130000000000001</v>
      </c>
      <c r="E64" s="364">
        <v>0.38171016337789093</v>
      </c>
      <c r="F64" s="878">
        <v>4565.018</v>
      </c>
      <c r="G64" s="364">
        <v>5.645742422943354E-4</v>
      </c>
      <c r="H64" s="878">
        <v>349519</v>
      </c>
      <c r="I64" s="364">
        <v>0.53614353299028183</v>
      </c>
      <c r="J64" s="878">
        <v>0</v>
      </c>
      <c r="K64" s="878">
        <v>414.69</v>
      </c>
      <c r="L64" s="364">
        <v>9.0840824724020802E-2</v>
      </c>
      <c r="M64" s="878">
        <v>1.45</v>
      </c>
      <c r="N64" s="878">
        <v>-2.1629999999999998</v>
      </c>
    </row>
    <row r="65" spans="2:14" ht="13.15" customHeight="1" x14ac:dyDescent="0.2">
      <c r="B65" s="684" t="s">
        <v>1105</v>
      </c>
      <c r="C65" s="647">
        <v>512.64300000000003</v>
      </c>
      <c r="D65" s="647">
        <v>7.4729999999999999</v>
      </c>
      <c r="E65" s="363">
        <v>0.2199919710959454</v>
      </c>
      <c r="F65" s="647">
        <v>514.37800000000004</v>
      </c>
      <c r="G65" s="363">
        <v>1.9233019141759562E-3</v>
      </c>
      <c r="H65" s="647">
        <v>55419</v>
      </c>
      <c r="I65" s="363">
        <v>0.58418513571459119</v>
      </c>
      <c r="J65" s="647">
        <v>0</v>
      </c>
      <c r="K65" s="647">
        <v>125.675</v>
      </c>
      <c r="L65" s="363">
        <v>0.24432421293290146</v>
      </c>
      <c r="M65" s="647">
        <v>0.57599999999999996</v>
      </c>
      <c r="N65" s="647">
        <v>-0.77800000000000002</v>
      </c>
    </row>
    <row r="66" spans="2:14" ht="13.15" customHeight="1" x14ac:dyDescent="0.2">
      <c r="B66" s="684" t="s">
        <v>1106</v>
      </c>
      <c r="C66" s="647">
        <v>894.55499999999995</v>
      </c>
      <c r="D66" s="647">
        <v>20.126999999999999</v>
      </c>
      <c r="E66" s="363">
        <v>0.23202663089382422</v>
      </c>
      <c r="F66" s="647">
        <v>899.22400000000005</v>
      </c>
      <c r="G66" s="363">
        <v>3.2992246658897014E-3</v>
      </c>
      <c r="H66" s="647">
        <v>89487</v>
      </c>
      <c r="I66" s="363">
        <v>0.58456777984618979</v>
      </c>
      <c r="J66" s="647">
        <v>0</v>
      </c>
      <c r="K66" s="647">
        <v>313.29500000000002</v>
      </c>
      <c r="L66" s="363">
        <v>0.34840595891568732</v>
      </c>
      <c r="M66" s="647">
        <v>1.732</v>
      </c>
      <c r="N66" s="647">
        <v>-1.56</v>
      </c>
    </row>
    <row r="67" spans="2:14" ht="13.15" customHeight="1" x14ac:dyDescent="0.2">
      <c r="B67" s="684" t="s">
        <v>1107</v>
      </c>
      <c r="C67" s="647">
        <v>841.14499999999998</v>
      </c>
      <c r="D67" s="647">
        <v>25.103000000000002</v>
      </c>
      <c r="E67" s="363">
        <v>0.26032935021699066</v>
      </c>
      <c r="F67" s="647">
        <v>845.41</v>
      </c>
      <c r="G67" s="363">
        <v>5.4543345023006567E-3</v>
      </c>
      <c r="H67" s="647">
        <v>69829</v>
      </c>
      <c r="I67" s="363">
        <v>0.56230289150674839</v>
      </c>
      <c r="J67" s="647">
        <v>0</v>
      </c>
      <c r="K67" s="647">
        <v>379.80099999999999</v>
      </c>
      <c r="L67" s="363">
        <v>0.44925065944334702</v>
      </c>
      <c r="M67" s="647">
        <v>2.5990000000000002</v>
      </c>
      <c r="N67" s="647">
        <v>-2.7029999999999998</v>
      </c>
    </row>
    <row r="68" spans="2:14" ht="13.15" customHeight="1" x14ac:dyDescent="0.2">
      <c r="B68" s="684" t="s">
        <v>1108</v>
      </c>
      <c r="C68" s="647">
        <v>1203.741</v>
      </c>
      <c r="D68" s="647">
        <v>7.86</v>
      </c>
      <c r="E68" s="363">
        <v>0.33910472972972971</v>
      </c>
      <c r="F68" s="647">
        <v>1205.838</v>
      </c>
      <c r="G68" s="363">
        <v>1.1700143244656413E-2</v>
      </c>
      <c r="H68" s="647">
        <v>120718</v>
      </c>
      <c r="I68" s="363">
        <v>0.55446853051655354</v>
      </c>
      <c r="J68" s="647">
        <v>0</v>
      </c>
      <c r="K68" s="647">
        <v>751.12199999999996</v>
      </c>
      <c r="L68" s="363">
        <v>0.62290456927049898</v>
      </c>
      <c r="M68" s="647">
        <v>7.7910000000000004</v>
      </c>
      <c r="N68" s="647">
        <v>-9.2430000000000003</v>
      </c>
    </row>
    <row r="69" spans="2:14" ht="13.15" customHeight="1" x14ac:dyDescent="0.2">
      <c r="B69" s="684" t="s">
        <v>1109</v>
      </c>
      <c r="C69" s="647">
        <v>1677.5409999999999</v>
      </c>
      <c r="D69" s="647">
        <v>41.107999999999997</v>
      </c>
      <c r="E69" s="363">
        <v>1.2914710485133021</v>
      </c>
      <c r="F69" s="647">
        <v>1728.652</v>
      </c>
      <c r="G69" s="363">
        <v>4.4507276309916646E-2</v>
      </c>
      <c r="H69" s="647">
        <v>156305</v>
      </c>
      <c r="I69" s="363">
        <v>0.52649754074982702</v>
      </c>
      <c r="J69" s="647">
        <v>0</v>
      </c>
      <c r="K69" s="647">
        <v>1393.5150000000001</v>
      </c>
      <c r="L69" s="363">
        <v>0.80612812758149133</v>
      </c>
      <c r="M69" s="647">
        <v>41.335999999999999</v>
      </c>
      <c r="N69" s="647">
        <v>-88.772999999999996</v>
      </c>
    </row>
    <row r="70" spans="2:14" ht="13.15" customHeight="1" x14ac:dyDescent="0.2">
      <c r="B70" s="684" t="s">
        <v>1110</v>
      </c>
      <c r="C70" s="647">
        <v>148.727</v>
      </c>
      <c r="D70" s="647">
        <v>2.3889999999999998</v>
      </c>
      <c r="E70" s="363">
        <v>0.23566345751360401</v>
      </c>
      <c r="F70" s="647">
        <v>148.74</v>
      </c>
      <c r="G70" s="363">
        <v>0.21797475595784591</v>
      </c>
      <c r="H70" s="647">
        <v>15943</v>
      </c>
      <c r="I70" s="363">
        <v>0.52766520303220399</v>
      </c>
      <c r="J70" s="647">
        <v>0</v>
      </c>
      <c r="K70" s="647">
        <v>182.29900000000001</v>
      </c>
      <c r="L70" s="363">
        <v>1.2256218905472636</v>
      </c>
      <c r="M70" s="647">
        <v>17.125</v>
      </c>
      <c r="N70" s="647">
        <v>-15.115</v>
      </c>
    </row>
    <row r="71" spans="2:14" ht="13.15" customHeight="1" x14ac:dyDescent="0.2">
      <c r="B71" s="296" t="s">
        <v>1363</v>
      </c>
      <c r="C71" s="879">
        <v>489.01299999999998</v>
      </c>
      <c r="D71" s="373">
        <v>2E-3</v>
      </c>
      <c r="E71" s="365" t="s">
        <v>2</v>
      </c>
      <c r="F71" s="879">
        <v>488.71800000000002</v>
      </c>
      <c r="G71" s="365">
        <v>1</v>
      </c>
      <c r="H71" s="879">
        <v>45963</v>
      </c>
      <c r="I71" s="365">
        <v>0.4706464221988958</v>
      </c>
      <c r="J71" s="879">
        <v>0</v>
      </c>
      <c r="K71" s="879">
        <v>31.53</v>
      </c>
      <c r="L71" s="365">
        <v>6.4515732999398431E-2</v>
      </c>
      <c r="M71" s="879">
        <v>230.01599999999999</v>
      </c>
      <c r="N71" s="879">
        <v>-344.00700000000001</v>
      </c>
    </row>
    <row r="72" spans="2:14" ht="13.15" customHeight="1" x14ac:dyDescent="0.2">
      <c r="B72" s="538" t="s">
        <v>145</v>
      </c>
      <c r="C72" s="876">
        <v>6525.0000000000009</v>
      </c>
      <c r="D72" s="876">
        <v>15642.368999999999</v>
      </c>
      <c r="E72" s="877">
        <v>0.20182666891611512</v>
      </c>
      <c r="F72" s="876">
        <v>9682.0370000000021</v>
      </c>
      <c r="G72" s="877">
        <v>6.6975567431881364E-2</v>
      </c>
      <c r="H72" s="876">
        <v>9357746</v>
      </c>
      <c r="I72" s="877">
        <v>0.73294862756487966</v>
      </c>
      <c r="J72" s="876">
        <v>0</v>
      </c>
      <c r="K72" s="876">
        <v>6938.4610000000002</v>
      </c>
      <c r="L72" s="877">
        <v>0.71663235742643816</v>
      </c>
      <c r="M72" s="876">
        <v>537.09299999999996</v>
      </c>
      <c r="N72" s="876">
        <v>-583.99400000000003</v>
      </c>
    </row>
    <row r="73" spans="2:14" ht="13.15" customHeight="1" x14ac:dyDescent="0.2">
      <c r="B73" s="298" t="s">
        <v>1104</v>
      </c>
      <c r="C73" s="878">
        <v>1037.345</v>
      </c>
      <c r="D73" s="878">
        <v>4630.4889999999996</v>
      </c>
      <c r="E73" s="364">
        <v>0.27087264265545113</v>
      </c>
      <c r="F73" s="878">
        <v>2291.61</v>
      </c>
      <c r="G73" s="364">
        <v>4.0269957432983766E-4</v>
      </c>
      <c r="H73" s="878">
        <v>3013540</v>
      </c>
      <c r="I73" s="364">
        <v>0.47687172884018547</v>
      </c>
      <c r="J73" s="878">
        <v>0</v>
      </c>
      <c r="K73" s="878">
        <v>31.824999999999999</v>
      </c>
      <c r="L73" s="364">
        <v>1.3887616130144309E-2</v>
      </c>
      <c r="M73" s="373">
        <v>0.443</v>
      </c>
      <c r="N73" s="878">
        <v>-0.51800000000000002</v>
      </c>
    </row>
    <row r="74" spans="2:14" ht="13.15" customHeight="1" x14ac:dyDescent="0.2">
      <c r="B74" s="684" t="s">
        <v>1105</v>
      </c>
      <c r="C74" s="647">
        <v>15.029</v>
      </c>
      <c r="D74" s="647">
        <v>36.188000000000002</v>
      </c>
      <c r="E74" s="363">
        <v>0.31217530673151322</v>
      </c>
      <c r="F74" s="647">
        <v>26.326000000000001</v>
      </c>
      <c r="G74" s="363">
        <v>2.0844360104079617E-3</v>
      </c>
      <c r="H74" s="647">
        <v>48972</v>
      </c>
      <c r="I74" s="363">
        <v>0.51190014519334515</v>
      </c>
      <c r="J74" s="647">
        <v>0</v>
      </c>
      <c r="K74" s="647">
        <v>1.5389999999999999</v>
      </c>
      <c r="L74" s="363">
        <v>5.8459317784699531E-2</v>
      </c>
      <c r="M74" s="373">
        <v>2.8000000000000001E-2</v>
      </c>
      <c r="N74" s="647">
        <v>-3.2000000000000001E-2</v>
      </c>
    </row>
    <row r="75" spans="2:14" ht="13.15" customHeight="1" x14ac:dyDescent="0.2">
      <c r="B75" s="684" t="s">
        <v>1106</v>
      </c>
      <c r="C75" s="647">
        <v>108.501</v>
      </c>
      <c r="D75" s="647">
        <v>142.85400000000001</v>
      </c>
      <c r="E75" s="363">
        <v>0.28238118905448256</v>
      </c>
      <c r="F75" s="647">
        <v>148.84</v>
      </c>
      <c r="G75" s="363">
        <v>3.0340642616904071E-3</v>
      </c>
      <c r="H75" s="647">
        <v>191439</v>
      </c>
      <c r="I75" s="363">
        <v>0.50581773663296126</v>
      </c>
      <c r="J75" s="647">
        <v>0</v>
      </c>
      <c r="K75" s="647">
        <v>11.84</v>
      </c>
      <c r="L75" s="363">
        <v>7.9548508465466267E-2</v>
      </c>
      <c r="M75" s="373">
        <v>0.22700000000000001</v>
      </c>
      <c r="N75" s="647">
        <v>-0.251</v>
      </c>
    </row>
    <row r="76" spans="2:14" ht="13.15" customHeight="1" x14ac:dyDescent="0.2">
      <c r="B76" s="684" t="s">
        <v>1107</v>
      </c>
      <c r="C76" s="647">
        <v>398.56799999999998</v>
      </c>
      <c r="D76" s="647">
        <v>1448.914</v>
      </c>
      <c r="E76" s="363">
        <v>0.13270223954095242</v>
      </c>
      <c r="F76" s="647">
        <v>590.84199999999998</v>
      </c>
      <c r="G76" s="363">
        <v>4.9967635309270467E-3</v>
      </c>
      <c r="H76" s="647">
        <v>458275</v>
      </c>
      <c r="I76" s="363">
        <v>0.77284611179658835</v>
      </c>
      <c r="J76" s="647">
        <v>0</v>
      </c>
      <c r="K76" s="647">
        <v>107.679</v>
      </c>
      <c r="L76" s="363">
        <v>0.18224669200903118</v>
      </c>
      <c r="M76" s="647">
        <v>2.282</v>
      </c>
      <c r="N76" s="647">
        <v>-4.8390000000000004</v>
      </c>
    </row>
    <row r="77" spans="2:14" ht="13.15" customHeight="1" x14ac:dyDescent="0.2">
      <c r="B77" s="684" t="s">
        <v>1108</v>
      </c>
      <c r="C77" s="647">
        <v>1323.2760000000001</v>
      </c>
      <c r="D77" s="647">
        <v>4355.2870000000003</v>
      </c>
      <c r="E77" s="363">
        <v>0.14729017858065382</v>
      </c>
      <c r="F77" s="647">
        <v>1964.7660000000001</v>
      </c>
      <c r="G77" s="363">
        <v>1.1653252621757506E-2</v>
      </c>
      <c r="H77" s="647">
        <v>1406510</v>
      </c>
      <c r="I77" s="363">
        <v>0.81178024367045232</v>
      </c>
      <c r="J77" s="647">
        <v>0</v>
      </c>
      <c r="K77" s="647">
        <v>719.19600000000003</v>
      </c>
      <c r="L77" s="363">
        <v>0.36604664372245854</v>
      </c>
      <c r="M77" s="647">
        <v>18.591000000000001</v>
      </c>
      <c r="N77" s="647">
        <v>-31.847000000000001</v>
      </c>
    </row>
    <row r="78" spans="2:14" ht="13.15" customHeight="1" x14ac:dyDescent="0.2">
      <c r="B78" s="684" t="s">
        <v>1109</v>
      </c>
      <c r="C78" s="647">
        <v>2449.5880000000002</v>
      </c>
      <c r="D78" s="647">
        <v>4506.768</v>
      </c>
      <c r="E78" s="363">
        <v>0.18941046000149109</v>
      </c>
      <c r="F78" s="647">
        <v>3303.2170000000001</v>
      </c>
      <c r="G78" s="363">
        <v>5.3253522501567362E-2</v>
      </c>
      <c r="H78" s="647">
        <v>3074446</v>
      </c>
      <c r="I78" s="363">
        <v>0.82910209840485438</v>
      </c>
      <c r="J78" s="647">
        <v>0</v>
      </c>
      <c r="K78" s="647">
        <v>3560.7489999999998</v>
      </c>
      <c r="L78" s="363">
        <v>1.077963996915734</v>
      </c>
      <c r="M78" s="647">
        <v>146.453</v>
      </c>
      <c r="N78" s="647">
        <v>-172.7</v>
      </c>
    </row>
    <row r="79" spans="2:14" ht="13.15" customHeight="1" x14ac:dyDescent="0.2">
      <c r="B79" s="684" t="s">
        <v>1110</v>
      </c>
      <c r="C79" s="647">
        <v>993.52700000000004</v>
      </c>
      <c r="D79" s="647">
        <v>521.56799999999998</v>
      </c>
      <c r="E79" s="363">
        <v>0.31383252040002452</v>
      </c>
      <c r="F79" s="647">
        <v>1157.21</v>
      </c>
      <c r="G79" s="363">
        <v>0.21262214591731837</v>
      </c>
      <c r="H79" s="647">
        <v>1013184</v>
      </c>
      <c r="I79" s="363">
        <v>0.82967420228315525</v>
      </c>
      <c r="J79" s="647">
        <v>0</v>
      </c>
      <c r="K79" s="647">
        <v>2495.2620000000002</v>
      </c>
      <c r="L79" s="363">
        <v>2.1562741421176796</v>
      </c>
      <c r="M79" s="647">
        <v>204.596</v>
      </c>
      <c r="N79" s="647">
        <v>-214.535</v>
      </c>
    </row>
    <row r="80" spans="2:14" ht="13.15" customHeight="1" x14ac:dyDescent="0.2">
      <c r="B80" s="296" t="s">
        <v>1363</v>
      </c>
      <c r="C80" s="879">
        <v>199.166</v>
      </c>
      <c r="D80" s="373">
        <v>0.30099999999999999</v>
      </c>
      <c r="E80" s="365">
        <v>0.19933554817275748</v>
      </c>
      <c r="F80" s="879">
        <v>199.226</v>
      </c>
      <c r="G80" s="365">
        <v>1</v>
      </c>
      <c r="H80" s="879">
        <v>151380</v>
      </c>
      <c r="I80" s="365">
        <v>0.82554445243035568</v>
      </c>
      <c r="J80" s="879">
        <v>0</v>
      </c>
      <c r="K80" s="879">
        <v>10.371</v>
      </c>
      <c r="L80" s="365">
        <v>5.205645849437323E-2</v>
      </c>
      <c r="M80" s="879">
        <v>164.47300000000001</v>
      </c>
      <c r="N80" s="879">
        <v>-159.27199999999999</v>
      </c>
    </row>
    <row r="81" spans="2:14" ht="13.15" customHeight="1" x14ac:dyDescent="0.2">
      <c r="B81" s="538" t="s">
        <v>146</v>
      </c>
      <c r="C81" s="876">
        <v>3201.0390000000002</v>
      </c>
      <c r="D81" s="876">
        <v>0</v>
      </c>
      <c r="E81" s="876">
        <v>0</v>
      </c>
      <c r="F81" s="876">
        <v>3201.0390000000002</v>
      </c>
      <c r="G81" s="877">
        <v>1.0635297804619068E-2</v>
      </c>
      <c r="H81" s="876">
        <v>0</v>
      </c>
      <c r="I81" s="877">
        <v>0.88837697685332895</v>
      </c>
      <c r="J81" s="876">
        <v>0</v>
      </c>
      <c r="K81" s="876">
        <v>5988.5159999999996</v>
      </c>
      <c r="L81" s="877">
        <v>1.8708038233835949</v>
      </c>
      <c r="M81" s="876">
        <v>30.452000000000002</v>
      </c>
      <c r="N81" s="876" t="s">
        <v>2</v>
      </c>
    </row>
    <row r="82" spans="2:14" ht="13.15" customHeight="1" x14ac:dyDescent="0.2">
      <c r="B82" s="298" t="s">
        <v>1104</v>
      </c>
      <c r="C82" s="878">
        <v>1966.3430000000001</v>
      </c>
      <c r="D82" s="880">
        <v>0</v>
      </c>
      <c r="E82" s="881" t="s">
        <v>2</v>
      </c>
      <c r="F82" s="880">
        <v>1966.3430000000001</v>
      </c>
      <c r="G82" s="364">
        <v>1.3992824134955112E-3</v>
      </c>
      <c r="H82" s="880">
        <v>0</v>
      </c>
      <c r="I82" s="364">
        <v>0.89828730287645997</v>
      </c>
      <c r="J82" s="880">
        <v>0</v>
      </c>
      <c r="K82" s="880">
        <v>2354.3359999999998</v>
      </c>
      <c r="L82" s="364">
        <v>1.1973170499755128</v>
      </c>
      <c r="M82" s="880">
        <v>2.472</v>
      </c>
      <c r="N82" s="880" t="s">
        <v>2</v>
      </c>
    </row>
    <row r="83" spans="2:14" ht="13.15" customHeight="1" x14ac:dyDescent="0.2">
      <c r="B83" s="684" t="s">
        <v>1105</v>
      </c>
      <c r="C83" s="647">
        <v>118.426</v>
      </c>
      <c r="D83" s="648">
        <v>0</v>
      </c>
      <c r="E83" s="654" t="s">
        <v>2</v>
      </c>
      <c r="F83" s="648">
        <v>118.426</v>
      </c>
      <c r="G83" s="363">
        <v>2.0154350193369698E-3</v>
      </c>
      <c r="H83" s="648">
        <v>0</v>
      </c>
      <c r="I83" s="363">
        <v>0.65000000000000024</v>
      </c>
      <c r="J83" s="648">
        <v>0</v>
      </c>
      <c r="K83" s="648">
        <v>124.381</v>
      </c>
      <c r="L83" s="363">
        <v>1.0502845658892472</v>
      </c>
      <c r="M83" s="373">
        <v>0.155</v>
      </c>
      <c r="N83" s="648" t="s">
        <v>2</v>
      </c>
    </row>
    <row r="84" spans="2:14" ht="13.15" customHeight="1" x14ac:dyDescent="0.2">
      <c r="B84" s="684" t="s">
        <v>1106</v>
      </c>
      <c r="C84" s="373">
        <v>0.33200000000000002</v>
      </c>
      <c r="D84" s="648">
        <v>0</v>
      </c>
      <c r="E84" s="654" t="s">
        <v>2</v>
      </c>
      <c r="F84" s="373">
        <v>0.33200000000000002</v>
      </c>
      <c r="G84" s="363">
        <v>3.059000000000177E-3</v>
      </c>
      <c r="H84" s="648">
        <v>0</v>
      </c>
      <c r="I84" s="363">
        <v>0.64999999999998892</v>
      </c>
      <c r="J84" s="648">
        <v>0</v>
      </c>
      <c r="K84" s="373">
        <v>0.41099999999999998</v>
      </c>
      <c r="L84" s="363">
        <v>1.2379518072289155</v>
      </c>
      <c r="M84" s="373">
        <v>1E-3</v>
      </c>
      <c r="N84" s="648" t="s">
        <v>2</v>
      </c>
    </row>
    <row r="85" spans="2:14" ht="13.15" customHeight="1" x14ac:dyDescent="0.2">
      <c r="B85" s="684" t="s">
        <v>1107</v>
      </c>
      <c r="C85" s="647">
        <v>0</v>
      </c>
      <c r="D85" s="648">
        <v>0</v>
      </c>
      <c r="E85" s="654" t="s">
        <v>2</v>
      </c>
      <c r="F85" s="648">
        <v>0</v>
      </c>
      <c r="G85" s="363">
        <v>0</v>
      </c>
      <c r="H85" s="648">
        <v>0</v>
      </c>
      <c r="I85" s="363">
        <v>0</v>
      </c>
      <c r="J85" s="648">
        <v>0</v>
      </c>
      <c r="K85" s="648">
        <v>0</v>
      </c>
      <c r="L85" s="363" t="s">
        <v>2</v>
      </c>
      <c r="M85" s="648">
        <v>0</v>
      </c>
      <c r="N85" s="648" t="s">
        <v>2</v>
      </c>
    </row>
    <row r="86" spans="2:14" ht="13.15" customHeight="1" x14ac:dyDescent="0.2">
      <c r="B86" s="684" t="s">
        <v>1108</v>
      </c>
      <c r="C86" s="878">
        <v>508.05700000000002</v>
      </c>
      <c r="D86" s="648">
        <v>0</v>
      </c>
      <c r="E86" s="648">
        <v>0</v>
      </c>
      <c r="F86" s="648">
        <v>508.05700000000002</v>
      </c>
      <c r="G86" s="654">
        <v>8.7999547113808089E-3</v>
      </c>
      <c r="H86" s="648">
        <v>0</v>
      </c>
      <c r="I86" s="654">
        <v>0.90000000000000013</v>
      </c>
      <c r="J86" s="648">
        <v>0</v>
      </c>
      <c r="K86" s="648">
        <v>1287.1690000000001</v>
      </c>
      <c r="L86" s="654">
        <v>2.5335129719696807</v>
      </c>
      <c r="M86" s="648">
        <v>4.024</v>
      </c>
      <c r="N86" s="648" t="s">
        <v>2</v>
      </c>
    </row>
    <row r="87" spans="2:14" ht="13.15" customHeight="1" x14ac:dyDescent="0.2">
      <c r="B87" s="684" t="s">
        <v>1109</v>
      </c>
      <c r="C87" s="878">
        <v>607.88099999999997</v>
      </c>
      <c r="D87" s="648">
        <v>0</v>
      </c>
      <c r="E87" s="648">
        <v>0</v>
      </c>
      <c r="F87" s="648">
        <v>607.88099999999997</v>
      </c>
      <c r="G87" s="654">
        <v>4.3728887371047971E-2</v>
      </c>
      <c r="H87" s="648">
        <v>0</v>
      </c>
      <c r="I87" s="654">
        <v>0.89317547284682564</v>
      </c>
      <c r="J87" s="648">
        <v>0</v>
      </c>
      <c r="K87" s="648">
        <v>2222.2190000000001</v>
      </c>
      <c r="L87" s="654">
        <v>3.6556809638728636</v>
      </c>
      <c r="M87" s="648">
        <v>23.798999999999999</v>
      </c>
      <c r="N87" s="648" t="s">
        <v>2</v>
      </c>
    </row>
    <row r="88" spans="2:14" ht="13.15" customHeight="1" x14ac:dyDescent="0.2">
      <c r="B88" s="684" t="s">
        <v>1110</v>
      </c>
      <c r="C88" s="648">
        <v>0</v>
      </c>
      <c r="D88" s="648">
        <v>0</v>
      </c>
      <c r="E88" s="648">
        <v>0</v>
      </c>
      <c r="F88" s="648">
        <v>0</v>
      </c>
      <c r="G88" s="654">
        <v>0</v>
      </c>
      <c r="H88" s="648">
        <v>0</v>
      </c>
      <c r="I88" s="654">
        <v>0</v>
      </c>
      <c r="J88" s="648">
        <v>0</v>
      </c>
      <c r="K88" s="648">
        <v>0</v>
      </c>
      <c r="L88" s="654">
        <v>0</v>
      </c>
      <c r="M88" s="373">
        <v>1E-3</v>
      </c>
      <c r="N88" s="648" t="s">
        <v>2</v>
      </c>
    </row>
    <row r="89" spans="2:14" ht="13.15" customHeight="1" x14ac:dyDescent="0.2">
      <c r="B89" s="684" t="s">
        <v>1363</v>
      </c>
      <c r="C89" s="648">
        <v>0</v>
      </c>
      <c r="D89" s="648">
        <v>0</v>
      </c>
      <c r="E89" s="648">
        <v>0</v>
      </c>
      <c r="F89" s="648">
        <v>0</v>
      </c>
      <c r="G89" s="654">
        <v>0</v>
      </c>
      <c r="H89" s="648">
        <v>0</v>
      </c>
      <c r="I89" s="654">
        <v>0</v>
      </c>
      <c r="J89" s="648">
        <v>0</v>
      </c>
      <c r="K89" s="648">
        <v>0</v>
      </c>
      <c r="L89" s="654">
        <v>0</v>
      </c>
      <c r="M89" s="648">
        <v>0</v>
      </c>
      <c r="N89" s="648" t="s">
        <v>2</v>
      </c>
    </row>
    <row r="90" spans="2:14" ht="13.15" customHeight="1" x14ac:dyDescent="0.2">
      <c r="B90" s="536" t="s">
        <v>1294</v>
      </c>
      <c r="C90" s="660">
        <v>205255.55300000001</v>
      </c>
      <c r="D90" s="660">
        <v>86787.564999999988</v>
      </c>
      <c r="E90" s="366">
        <v>0.46304667910225317</v>
      </c>
      <c r="F90" s="660">
        <v>224821.753</v>
      </c>
      <c r="G90" s="366">
        <v>4.6995566719265913E-2</v>
      </c>
      <c r="H90" s="660">
        <v>11541597</v>
      </c>
      <c r="I90" s="366">
        <v>0.35976277281841246</v>
      </c>
      <c r="J90" s="882"/>
      <c r="K90" s="660">
        <v>83154.191999999981</v>
      </c>
      <c r="L90" s="366">
        <v>0.36986719874922414</v>
      </c>
      <c r="M90" s="660">
        <v>3241.2960000000003</v>
      </c>
      <c r="N90" s="660">
        <v>-4898.2040000000006</v>
      </c>
    </row>
    <row r="91" spans="2:14" ht="10.15" customHeight="1" x14ac:dyDescent="0.2">
      <c r="B91" s="1179" t="s">
        <v>1453</v>
      </c>
      <c r="C91" s="1179"/>
      <c r="D91" s="1179"/>
      <c r="E91" s="1179"/>
      <c r="F91" s="1179"/>
      <c r="G91" s="1179"/>
      <c r="H91" s="44"/>
      <c r="I91" s="44"/>
      <c r="J91" s="44"/>
      <c r="K91" s="44"/>
      <c r="L91" s="44"/>
      <c r="M91" s="44"/>
      <c r="N91" s="44"/>
    </row>
    <row r="92" spans="2:14" ht="10.15" customHeight="1" x14ac:dyDescent="0.2">
      <c r="B92" s="1179" t="s">
        <v>1080</v>
      </c>
      <c r="C92" s="1179"/>
      <c r="D92" s="1179"/>
      <c r="E92" s="1179"/>
      <c r="F92" s="1179"/>
      <c r="G92" s="1179"/>
      <c r="H92" s="44"/>
      <c r="I92" s="44"/>
      <c r="J92" s="44"/>
      <c r="K92" s="44"/>
      <c r="L92" s="44"/>
      <c r="M92" s="44"/>
      <c r="N92" s="44"/>
    </row>
    <row r="93" spans="2:14" ht="10.15" customHeight="1" x14ac:dyDescent="0.2">
      <c r="B93" s="1179" t="s">
        <v>1081</v>
      </c>
      <c r="C93" s="1179"/>
      <c r="D93" s="1179"/>
      <c r="E93" s="1179"/>
      <c r="F93" s="1179"/>
      <c r="G93" s="1179"/>
      <c r="H93" s="20"/>
      <c r="I93" s="20"/>
      <c r="J93" s="20"/>
      <c r="K93" s="20"/>
      <c r="L93" s="20"/>
      <c r="M93" s="20"/>
      <c r="N93" s="20"/>
    </row>
    <row r="94" spans="2:14" ht="10.15" customHeight="1" x14ac:dyDescent="0.2">
      <c r="B94" s="1179" t="s">
        <v>1082</v>
      </c>
      <c r="C94" s="1179"/>
      <c r="D94" s="1179"/>
      <c r="E94" s="1179"/>
      <c r="F94" s="1179"/>
      <c r="G94" s="1179"/>
      <c r="H94" s="20"/>
      <c r="I94" s="20"/>
      <c r="J94" s="20"/>
      <c r="K94" s="20"/>
      <c r="L94" s="20"/>
      <c r="M94" s="20"/>
      <c r="N94" s="20"/>
    </row>
    <row r="95" spans="2:14" ht="10.15" customHeight="1" x14ac:dyDescent="0.2">
      <c r="B95" s="1179" t="s">
        <v>1083</v>
      </c>
      <c r="C95" s="1179"/>
      <c r="D95" s="1179"/>
      <c r="E95" s="1179"/>
      <c r="F95" s="1179"/>
      <c r="G95" s="1179"/>
      <c r="H95" s="20"/>
      <c r="I95" s="20"/>
      <c r="J95" s="20"/>
      <c r="K95" s="20"/>
      <c r="L95" s="20"/>
      <c r="M95" s="20"/>
      <c r="N95" s="20"/>
    </row>
    <row r="96" spans="2:14" ht="10.15" customHeight="1" x14ac:dyDescent="0.2">
      <c r="B96" s="1179" t="s">
        <v>1450</v>
      </c>
      <c r="C96" s="1179"/>
      <c r="D96" s="1179"/>
      <c r="E96" s="1179"/>
      <c r="F96" s="1179"/>
      <c r="G96" s="1179"/>
      <c r="H96" s="20"/>
      <c r="I96" s="20"/>
      <c r="J96" s="20"/>
      <c r="K96" s="20"/>
      <c r="L96" s="20"/>
      <c r="M96" s="20"/>
      <c r="N96" s="20"/>
    </row>
    <row r="98" spans="2:14" x14ac:dyDescent="0.2">
      <c r="B98" s="45" t="s">
        <v>589</v>
      </c>
      <c r="C98" s="43"/>
      <c r="D98" s="43"/>
      <c r="E98" s="43"/>
      <c r="F98" s="43"/>
      <c r="G98" s="43"/>
      <c r="H98" s="43"/>
      <c r="I98" s="43"/>
      <c r="J98" s="43"/>
      <c r="K98" s="43"/>
      <c r="L98" s="43"/>
      <c r="M98" s="43"/>
      <c r="N98" s="43"/>
    </row>
    <row r="99" spans="2:14" x14ac:dyDescent="0.2">
      <c r="B99" s="305"/>
      <c r="C99" s="295"/>
      <c r="D99" s="295"/>
      <c r="E99" s="295"/>
      <c r="F99" s="295"/>
      <c r="G99" s="295"/>
      <c r="H99" s="295"/>
      <c r="I99" s="295"/>
      <c r="J99" s="295"/>
      <c r="K99" s="295"/>
      <c r="L99" s="295"/>
      <c r="M99" s="295"/>
      <c r="N99" s="295"/>
    </row>
    <row r="100" spans="2:14" s="11" customFormat="1" ht="41.25" x14ac:dyDescent="0.2">
      <c r="B100" s="53" t="s">
        <v>1365</v>
      </c>
      <c r="C100" s="53" t="s">
        <v>129</v>
      </c>
      <c r="D100" s="53" t="s">
        <v>130</v>
      </c>
      <c r="E100" s="53" t="s">
        <v>799</v>
      </c>
      <c r="F100" s="53" t="s">
        <v>131</v>
      </c>
      <c r="G100" s="53" t="s">
        <v>800</v>
      </c>
      <c r="H100" s="53" t="s">
        <v>132</v>
      </c>
      <c r="I100" s="53" t="s">
        <v>801</v>
      </c>
      <c r="J100" s="53" t="s">
        <v>802</v>
      </c>
      <c r="K100" s="53" t="s">
        <v>133</v>
      </c>
      <c r="L100" s="53" t="s">
        <v>134</v>
      </c>
      <c r="M100" s="53" t="s">
        <v>135</v>
      </c>
      <c r="N100" s="53" t="s">
        <v>136</v>
      </c>
    </row>
    <row r="101" spans="2:14" ht="13.15" customHeight="1" x14ac:dyDescent="0.2">
      <c r="B101" s="875" t="s">
        <v>1364</v>
      </c>
      <c r="C101" s="872">
        <v>7189.52</v>
      </c>
      <c r="D101" s="872">
        <v>955.26099999999997</v>
      </c>
      <c r="E101" s="873">
        <v>0.77584555425166524</v>
      </c>
      <c r="F101" s="872">
        <v>7930.6549999999997</v>
      </c>
      <c r="G101" s="872">
        <v>0</v>
      </c>
      <c r="H101" s="872">
        <v>500</v>
      </c>
      <c r="I101" s="872">
        <v>0</v>
      </c>
      <c r="J101" s="874"/>
      <c r="K101" s="872">
        <v>7020.6769999999997</v>
      </c>
      <c r="L101" s="873">
        <v>0.88525815333033653</v>
      </c>
      <c r="M101" s="872">
        <v>233.572</v>
      </c>
      <c r="N101" s="872">
        <v>-108.971</v>
      </c>
    </row>
    <row r="102" spans="2:14" ht="13.15" customHeight="1" x14ac:dyDescent="0.2">
      <c r="B102" s="538" t="s">
        <v>505</v>
      </c>
      <c r="C102" s="876">
        <v>7189.52</v>
      </c>
      <c r="D102" s="876">
        <v>955.26099999999997</v>
      </c>
      <c r="E102" s="877">
        <v>0.77584555425166524</v>
      </c>
      <c r="F102" s="876">
        <v>7930.6549999999997</v>
      </c>
      <c r="G102" s="877" t="s">
        <v>2</v>
      </c>
      <c r="H102" s="876">
        <v>500</v>
      </c>
      <c r="I102" s="877" t="s">
        <v>2</v>
      </c>
      <c r="J102" s="876">
        <v>0</v>
      </c>
      <c r="K102" s="876">
        <v>7020.6769999999997</v>
      </c>
      <c r="L102" s="877">
        <v>0.88525815333033653</v>
      </c>
      <c r="M102" s="876">
        <v>233.572</v>
      </c>
      <c r="N102" s="876">
        <v>-108.971</v>
      </c>
    </row>
    <row r="103" spans="2:14" ht="13.15" customHeight="1" x14ac:dyDescent="0.2">
      <c r="B103" s="875" t="s">
        <v>137</v>
      </c>
      <c r="C103" s="872">
        <v>206088.647</v>
      </c>
      <c r="D103" s="872">
        <v>85559.620999999985</v>
      </c>
      <c r="E103" s="873">
        <v>0.42470000000000002</v>
      </c>
      <c r="F103" s="872">
        <v>224504.342</v>
      </c>
      <c r="G103" s="873">
        <v>6.0100000000000001E-2</v>
      </c>
      <c r="H103" s="872">
        <v>11479545</v>
      </c>
      <c r="I103" s="873">
        <v>0.34799999999999998</v>
      </c>
      <c r="J103" s="874"/>
      <c r="K103" s="872">
        <v>83576.902999999991</v>
      </c>
      <c r="L103" s="873">
        <v>0.37227299149519338</v>
      </c>
      <c r="M103" s="872">
        <v>4635.308</v>
      </c>
      <c r="N103" s="872">
        <v>-6974.8019999999979</v>
      </c>
    </row>
    <row r="104" spans="2:14" ht="13.15" customHeight="1" x14ac:dyDescent="0.2">
      <c r="B104" s="538" t="s">
        <v>138</v>
      </c>
      <c r="C104" s="876">
        <v>5287.5269999999982</v>
      </c>
      <c r="D104" s="876">
        <v>375.65300000000002</v>
      </c>
      <c r="E104" s="877">
        <v>0.49917672097127236</v>
      </c>
      <c r="F104" s="876">
        <v>6977.067</v>
      </c>
      <c r="G104" s="877">
        <v>4.23404065435089E-3</v>
      </c>
      <c r="H104" s="876">
        <v>134</v>
      </c>
      <c r="I104" s="877">
        <v>0.27926857855864223</v>
      </c>
      <c r="J104" s="876">
        <v>66.962075767741894</v>
      </c>
      <c r="K104" s="876">
        <v>409.137</v>
      </c>
      <c r="L104" s="877">
        <v>5.8640256715321783E-2</v>
      </c>
      <c r="M104" s="876">
        <v>5.2330000000000005</v>
      </c>
      <c r="N104" s="876">
        <v>-3.6039999999999996</v>
      </c>
    </row>
    <row r="105" spans="2:14" ht="13.15" customHeight="1" x14ac:dyDescent="0.2">
      <c r="B105" s="683" t="s">
        <v>1104</v>
      </c>
      <c r="C105" s="645">
        <v>4543.3689999999997</v>
      </c>
      <c r="D105" s="645">
        <v>135.78800000000001</v>
      </c>
      <c r="E105" s="362">
        <v>0.49896528198049334</v>
      </c>
      <c r="F105" s="645">
        <v>6466.424</v>
      </c>
      <c r="G105" s="362">
        <v>3.1818781004307786E-4</v>
      </c>
      <c r="H105" s="645">
        <v>37</v>
      </c>
      <c r="I105" s="362">
        <v>0.26872602017692315</v>
      </c>
      <c r="J105" s="645">
        <v>68.995684755102033</v>
      </c>
      <c r="K105" s="645">
        <v>178.941</v>
      </c>
      <c r="L105" s="362">
        <v>2.767232708526382E-2</v>
      </c>
      <c r="M105" s="645">
        <v>0.74</v>
      </c>
      <c r="N105" s="645">
        <v>-1.591</v>
      </c>
    </row>
    <row r="106" spans="2:14" ht="13.15" customHeight="1" x14ac:dyDescent="0.2">
      <c r="B106" s="684" t="s">
        <v>1105</v>
      </c>
      <c r="C106" s="647">
        <v>96.4</v>
      </c>
      <c r="D106" s="647">
        <v>71.768000000000001</v>
      </c>
      <c r="E106" s="363">
        <v>0.49970525902117924</v>
      </c>
      <c r="F106" s="647">
        <v>183.46600000000001</v>
      </c>
      <c r="G106" s="363">
        <v>2.0340385813175195E-3</v>
      </c>
      <c r="H106" s="647">
        <v>20</v>
      </c>
      <c r="I106" s="363">
        <v>0.4273113125424875</v>
      </c>
      <c r="J106" s="647">
        <v>59.19244911111111</v>
      </c>
      <c r="K106" s="647">
        <v>18.023</v>
      </c>
      <c r="L106" s="363">
        <v>9.8236185451255273E-2</v>
      </c>
      <c r="M106" s="373">
        <v>0.159</v>
      </c>
      <c r="N106" s="647">
        <v>-0.111</v>
      </c>
    </row>
    <row r="107" spans="2:14" ht="13.15" customHeight="1" x14ac:dyDescent="0.2">
      <c r="B107" s="684" t="s">
        <v>1106</v>
      </c>
      <c r="C107" s="647">
        <v>77.171999999999997</v>
      </c>
      <c r="D107" s="373">
        <v>0.95499999999999996</v>
      </c>
      <c r="E107" s="363">
        <v>0.38952879581151834</v>
      </c>
      <c r="F107" s="647">
        <v>120.623</v>
      </c>
      <c r="G107" s="363">
        <v>2.972428736310654E-3</v>
      </c>
      <c r="H107" s="647">
        <v>6</v>
      </c>
      <c r="I107" s="363">
        <v>0.4877321950470474</v>
      </c>
      <c r="J107" s="647">
        <v>60.046325500000009</v>
      </c>
      <c r="K107" s="647">
        <v>48.423999999999999</v>
      </c>
      <c r="L107" s="363">
        <v>0.40144914319822916</v>
      </c>
      <c r="M107" s="373">
        <v>0.17499999999999999</v>
      </c>
      <c r="N107" s="647">
        <v>-2E-3</v>
      </c>
    </row>
    <row r="108" spans="2:14" ht="13.15" customHeight="1" x14ac:dyDescent="0.2">
      <c r="B108" s="684" t="s">
        <v>1107</v>
      </c>
      <c r="C108" s="647">
        <v>116.752</v>
      </c>
      <c r="D108" s="373">
        <v>1.7000000000000001E-2</v>
      </c>
      <c r="E108" s="363">
        <v>0</v>
      </c>
      <c r="F108" s="373">
        <v>88.088999999999999</v>
      </c>
      <c r="G108" s="363">
        <v>5.9395487250394488E-3</v>
      </c>
      <c r="H108" s="647">
        <v>6</v>
      </c>
      <c r="I108" s="363">
        <v>0.3795142535860323</v>
      </c>
      <c r="J108" s="647">
        <v>94.127389199999996</v>
      </c>
      <c r="K108" s="373">
        <v>34.715000000000003</v>
      </c>
      <c r="L108" s="363">
        <v>0.39409006799940971</v>
      </c>
      <c r="M108" s="373">
        <v>0.19900000000000001</v>
      </c>
      <c r="N108" s="647">
        <v>-3.3000000000000002E-2</v>
      </c>
    </row>
    <row r="109" spans="2:14" ht="13.15" customHeight="1" x14ac:dyDescent="0.2">
      <c r="B109" s="684" t="s">
        <v>1108</v>
      </c>
      <c r="C109" s="647">
        <v>8.8119999999999994</v>
      </c>
      <c r="D109" s="647">
        <v>24.885000000000002</v>
      </c>
      <c r="E109" s="363">
        <v>0.5</v>
      </c>
      <c r="F109" s="647">
        <v>4.0350000000000001</v>
      </c>
      <c r="G109" s="363">
        <v>1.4998838329615861E-2</v>
      </c>
      <c r="H109" s="647">
        <v>9</v>
      </c>
      <c r="I109" s="363">
        <v>0.3551920668798017</v>
      </c>
      <c r="J109" s="647">
        <v>49.850562199999999</v>
      </c>
      <c r="K109" s="647">
        <v>2.976</v>
      </c>
      <c r="L109" s="363">
        <v>0.73754646840148697</v>
      </c>
      <c r="M109" s="373">
        <v>2.1000000000000001E-2</v>
      </c>
      <c r="N109" s="647">
        <v>-3.0000000000000001E-3</v>
      </c>
    </row>
    <row r="110" spans="2:14" ht="13.15" customHeight="1" x14ac:dyDescent="0.2">
      <c r="B110" s="684" t="s">
        <v>1109</v>
      </c>
      <c r="C110" s="647">
        <v>355.846</v>
      </c>
      <c r="D110" s="647">
        <v>125.051</v>
      </c>
      <c r="E110" s="363">
        <v>0.50067742935962523</v>
      </c>
      <c r="F110" s="647">
        <v>88.772999999999996</v>
      </c>
      <c r="G110" s="363">
        <v>4.6970833706645038E-2</v>
      </c>
      <c r="H110" s="647">
        <v>40</v>
      </c>
      <c r="I110" s="363">
        <v>0.4019799057596341</v>
      </c>
      <c r="J110" s="647">
        <v>73.793299266666665</v>
      </c>
      <c r="K110" s="647">
        <v>121.123</v>
      </c>
      <c r="L110" s="363">
        <v>1.3644126029310715</v>
      </c>
      <c r="M110" s="373">
        <v>1.671</v>
      </c>
      <c r="N110" s="647">
        <v>-0.72299999999999998</v>
      </c>
    </row>
    <row r="111" spans="2:14" ht="13.15" customHeight="1" x14ac:dyDescent="0.2">
      <c r="B111" s="684" t="s">
        <v>1110</v>
      </c>
      <c r="C111" s="648">
        <v>1.0349999999999999</v>
      </c>
      <c r="D111" s="647">
        <v>9.25</v>
      </c>
      <c r="E111" s="363">
        <v>0.50205405405405401</v>
      </c>
      <c r="F111" s="647">
        <v>4.6440000000000001</v>
      </c>
      <c r="G111" s="363">
        <v>0.21219999999999997</v>
      </c>
      <c r="H111" s="647">
        <v>2</v>
      </c>
      <c r="I111" s="363">
        <v>0.19999999999999998</v>
      </c>
      <c r="J111" s="647">
        <v>5.2608139999999999</v>
      </c>
      <c r="K111" s="647">
        <v>4.7889999999999997</v>
      </c>
      <c r="L111" s="363">
        <v>1.0312230835486649</v>
      </c>
      <c r="M111" s="373">
        <v>0.19700000000000001</v>
      </c>
      <c r="N111" s="647">
        <v>-4.4999999999999998E-2</v>
      </c>
    </row>
    <row r="112" spans="2:14" ht="13.15" customHeight="1" x14ac:dyDescent="0.2">
      <c r="B112" s="684" t="s">
        <v>1363</v>
      </c>
      <c r="C112" s="648">
        <v>88.141000000000005</v>
      </c>
      <c r="D112" s="648">
        <v>7.9390000000000001</v>
      </c>
      <c r="E112" s="654">
        <v>0.5</v>
      </c>
      <c r="F112" s="648">
        <v>21.013000000000002</v>
      </c>
      <c r="G112" s="654">
        <v>1</v>
      </c>
      <c r="H112" s="648">
        <v>14</v>
      </c>
      <c r="I112" s="654">
        <v>9.8624005320039981E-2</v>
      </c>
      <c r="J112" s="648">
        <v>59.323047250000009</v>
      </c>
      <c r="K112" s="373">
        <v>0.14599999999999999</v>
      </c>
      <c r="L112" s="654">
        <v>6.9480797601484783E-3</v>
      </c>
      <c r="M112" s="373">
        <v>2.0710000000000002</v>
      </c>
      <c r="N112" s="648">
        <v>-1.0960000000000001</v>
      </c>
    </row>
    <row r="113" spans="2:14" ht="13.15" customHeight="1" x14ac:dyDescent="0.2">
      <c r="B113" s="538" t="s">
        <v>139</v>
      </c>
      <c r="C113" s="876">
        <v>27398.400000000001</v>
      </c>
      <c r="D113" s="876">
        <v>6760.5030000000006</v>
      </c>
      <c r="E113" s="877">
        <v>0.55886408015665578</v>
      </c>
      <c r="F113" s="876">
        <v>12560.180999999997</v>
      </c>
      <c r="G113" s="877">
        <v>9.6291662431942683E-3</v>
      </c>
      <c r="H113" s="876">
        <v>1869</v>
      </c>
      <c r="I113" s="877">
        <v>0.40785429638967668</v>
      </c>
      <c r="J113" s="876">
        <v>44.449210967640852</v>
      </c>
      <c r="K113" s="876">
        <v>3987.8760000000002</v>
      </c>
      <c r="L113" s="877">
        <v>0.31750147549625291</v>
      </c>
      <c r="M113" s="876">
        <v>55.347999999999999</v>
      </c>
      <c r="N113" s="876">
        <v>-62.139000000000003</v>
      </c>
    </row>
    <row r="114" spans="2:14" ht="13.15" customHeight="1" x14ac:dyDescent="0.2">
      <c r="B114" s="298" t="s">
        <v>1104</v>
      </c>
      <c r="C114" s="878">
        <v>18770.037</v>
      </c>
      <c r="D114" s="878">
        <v>4485.7640000000001</v>
      </c>
      <c r="E114" s="364">
        <v>0.55512147731358086</v>
      </c>
      <c r="F114" s="878">
        <v>9991.4079999999994</v>
      </c>
      <c r="G114" s="364">
        <v>8.1669130220185157E-4</v>
      </c>
      <c r="H114" s="878">
        <v>948</v>
      </c>
      <c r="I114" s="364">
        <v>0.41406570793323166</v>
      </c>
      <c r="J114" s="878">
        <v>47.1627527970779</v>
      </c>
      <c r="K114" s="878">
        <v>2262.0520000000001</v>
      </c>
      <c r="L114" s="364">
        <v>0.22639972264169378</v>
      </c>
      <c r="M114" s="878">
        <v>3.2469999999999999</v>
      </c>
      <c r="N114" s="878">
        <v>-7.4080000000000004</v>
      </c>
    </row>
    <row r="115" spans="2:14" ht="13.15" customHeight="1" x14ac:dyDescent="0.2">
      <c r="B115" s="684" t="s">
        <v>1105</v>
      </c>
      <c r="C115" s="647">
        <v>3506.3</v>
      </c>
      <c r="D115" s="647">
        <v>908.23299999999995</v>
      </c>
      <c r="E115" s="363">
        <v>0.62814223623007903</v>
      </c>
      <c r="F115" s="647">
        <v>751.92399999999998</v>
      </c>
      <c r="G115" s="363">
        <v>2.0016222195727231E-3</v>
      </c>
      <c r="H115" s="647">
        <v>196</v>
      </c>
      <c r="I115" s="363">
        <v>0.37028278648290247</v>
      </c>
      <c r="J115" s="647">
        <v>44.225119155844162</v>
      </c>
      <c r="K115" s="647">
        <v>290.55900000000003</v>
      </c>
      <c r="L115" s="363">
        <v>0.38642070209223278</v>
      </c>
      <c r="M115" s="647">
        <v>0.55300000000000005</v>
      </c>
      <c r="N115" s="647">
        <v>-1.153</v>
      </c>
    </row>
    <row r="116" spans="2:14" ht="13.15" customHeight="1" x14ac:dyDescent="0.2">
      <c r="B116" s="684" t="s">
        <v>1106</v>
      </c>
      <c r="C116" s="647">
        <v>3586.6990000000001</v>
      </c>
      <c r="D116" s="647">
        <v>815.73400000000004</v>
      </c>
      <c r="E116" s="363">
        <v>0.54017332121141348</v>
      </c>
      <c r="F116" s="647">
        <v>743.16700000000003</v>
      </c>
      <c r="G116" s="363">
        <v>3.0992787101553208E-3</v>
      </c>
      <c r="H116" s="647">
        <v>200</v>
      </c>
      <c r="I116" s="363">
        <v>0.33590713775452891</v>
      </c>
      <c r="J116" s="647">
        <v>38.822193863013688</v>
      </c>
      <c r="K116" s="647">
        <v>323.84699999999998</v>
      </c>
      <c r="L116" s="363">
        <v>0.4357661198626957</v>
      </c>
      <c r="M116" s="647">
        <v>0.76900000000000002</v>
      </c>
      <c r="N116" s="647">
        <v>-0.57499999999999996</v>
      </c>
    </row>
    <row r="117" spans="2:14" ht="13.15" customHeight="1" x14ac:dyDescent="0.2">
      <c r="B117" s="684" t="s">
        <v>1107</v>
      </c>
      <c r="C117" s="647">
        <v>509.99</v>
      </c>
      <c r="D117" s="647">
        <v>158.285</v>
      </c>
      <c r="E117" s="363">
        <v>0.62909924101389092</v>
      </c>
      <c r="F117" s="647">
        <v>336.108</v>
      </c>
      <c r="G117" s="363">
        <v>5.1009037948516554E-3</v>
      </c>
      <c r="H117" s="647">
        <v>121</v>
      </c>
      <c r="I117" s="363">
        <v>0.36568017560605515</v>
      </c>
      <c r="J117" s="647">
        <v>33.003328569444449</v>
      </c>
      <c r="K117" s="647">
        <v>214.464</v>
      </c>
      <c r="L117" s="363">
        <v>0.63808061694455354</v>
      </c>
      <c r="M117" s="647">
        <v>0.622</v>
      </c>
      <c r="N117" s="647">
        <v>-0.108</v>
      </c>
    </row>
    <row r="118" spans="2:14" ht="13.15" customHeight="1" x14ac:dyDescent="0.2">
      <c r="B118" s="684" t="s">
        <v>1108</v>
      </c>
      <c r="C118" s="647">
        <v>466.14600000000002</v>
      </c>
      <c r="D118" s="647">
        <v>345.96800000000002</v>
      </c>
      <c r="E118" s="363">
        <v>0.50763479988695659</v>
      </c>
      <c r="F118" s="647">
        <v>460.70299999999997</v>
      </c>
      <c r="G118" s="363">
        <v>1.2195563007013197E-2</v>
      </c>
      <c r="H118" s="647">
        <v>183</v>
      </c>
      <c r="I118" s="363">
        <v>0.44231518822380145</v>
      </c>
      <c r="J118" s="647">
        <v>39.875265474576274</v>
      </c>
      <c r="K118" s="647">
        <v>514.54200000000003</v>
      </c>
      <c r="L118" s="363">
        <v>1.1168627076446216</v>
      </c>
      <c r="M118" s="647">
        <v>2.4609999999999999</v>
      </c>
      <c r="N118" s="647">
        <v>-1.0109999999999999</v>
      </c>
    </row>
    <row r="119" spans="2:14" ht="13.15" customHeight="1" x14ac:dyDescent="0.2">
      <c r="B119" s="684" t="s">
        <v>1109</v>
      </c>
      <c r="C119" s="647">
        <v>325.87200000000001</v>
      </c>
      <c r="D119" s="647">
        <v>42.947000000000003</v>
      </c>
      <c r="E119" s="363">
        <v>0.53167308555631687</v>
      </c>
      <c r="F119" s="647">
        <v>146.99799999999999</v>
      </c>
      <c r="G119" s="363">
        <v>3.6973165336331125E-2</v>
      </c>
      <c r="H119" s="647">
        <v>146</v>
      </c>
      <c r="I119" s="363">
        <v>0.47968546670083934</v>
      </c>
      <c r="J119" s="647">
        <v>42.485454760869558</v>
      </c>
      <c r="K119" s="647">
        <v>249.88300000000001</v>
      </c>
      <c r="L119" s="363">
        <v>1.6999074817344455</v>
      </c>
      <c r="M119" s="647">
        <v>2.6469999999999998</v>
      </c>
      <c r="N119" s="647">
        <v>-4.056</v>
      </c>
    </row>
    <row r="120" spans="2:14" ht="13.15" customHeight="1" x14ac:dyDescent="0.2">
      <c r="B120" s="684" t="s">
        <v>1110</v>
      </c>
      <c r="C120" s="647">
        <v>40.451999999999998</v>
      </c>
      <c r="D120" s="647">
        <v>2.8530000000000002</v>
      </c>
      <c r="E120" s="363">
        <v>0.50753592709428674</v>
      </c>
      <c r="F120" s="647">
        <v>41.9</v>
      </c>
      <c r="G120" s="363">
        <v>0.19653596757589498</v>
      </c>
      <c r="H120" s="647">
        <v>28</v>
      </c>
      <c r="I120" s="363">
        <v>0.45497883622553703</v>
      </c>
      <c r="J120" s="647">
        <v>39.857546090909089</v>
      </c>
      <c r="K120" s="647">
        <v>106.85</v>
      </c>
      <c r="L120" s="363">
        <v>2.5501193317422435</v>
      </c>
      <c r="M120" s="647">
        <v>3.746</v>
      </c>
      <c r="N120" s="647">
        <v>-1.9239999999999999</v>
      </c>
    </row>
    <row r="121" spans="2:14" ht="13.15" customHeight="1" x14ac:dyDescent="0.2">
      <c r="B121" s="296" t="s">
        <v>1363</v>
      </c>
      <c r="C121" s="879">
        <v>192.904</v>
      </c>
      <c r="D121" s="879">
        <v>0.71899999999999997</v>
      </c>
      <c r="E121" s="365">
        <v>0.8651685393258427</v>
      </c>
      <c r="F121" s="879">
        <v>87.972999999999999</v>
      </c>
      <c r="G121" s="365">
        <v>1</v>
      </c>
      <c r="H121" s="879">
        <v>47</v>
      </c>
      <c r="I121" s="365">
        <v>0.46951177782308207</v>
      </c>
      <c r="J121" s="879">
        <v>42.272452749999999</v>
      </c>
      <c r="K121" s="879">
        <v>25.678999999999998</v>
      </c>
      <c r="L121" s="365">
        <v>0.29189637729757995</v>
      </c>
      <c r="M121" s="879">
        <v>41.302999999999997</v>
      </c>
      <c r="N121" s="879">
        <v>-45.904000000000003</v>
      </c>
    </row>
    <row r="122" spans="2:14" ht="13.15" customHeight="1" x14ac:dyDescent="0.2">
      <c r="B122" s="538" t="s">
        <v>140</v>
      </c>
      <c r="C122" s="876">
        <v>14260.281000000001</v>
      </c>
      <c r="D122" s="876">
        <v>3606.3700000000003</v>
      </c>
      <c r="E122" s="877">
        <v>0.43929005207679933</v>
      </c>
      <c r="F122" s="876">
        <v>15502.189</v>
      </c>
      <c r="G122" s="877">
        <v>0.22702205974812911</v>
      </c>
      <c r="H122" s="876">
        <v>43278</v>
      </c>
      <c r="I122" s="877">
        <v>0.47677077679061641</v>
      </c>
      <c r="J122" s="876">
        <v>47.972287631009593</v>
      </c>
      <c r="K122" s="876">
        <v>9934.9439999999995</v>
      </c>
      <c r="L122" s="877">
        <v>0.64087362113827917</v>
      </c>
      <c r="M122" s="876">
        <v>1666.4059999999999</v>
      </c>
      <c r="N122" s="876">
        <v>-1820.8139999999999</v>
      </c>
    </row>
    <row r="123" spans="2:14" ht="13.15" customHeight="1" x14ac:dyDescent="0.2">
      <c r="B123" s="298" t="s">
        <v>1104</v>
      </c>
      <c r="C123" s="878">
        <v>1147.117</v>
      </c>
      <c r="D123" s="878">
        <v>621.447</v>
      </c>
      <c r="E123" s="364">
        <v>0.43508848435226427</v>
      </c>
      <c r="F123" s="878">
        <v>1835.202</v>
      </c>
      <c r="G123" s="364">
        <v>1.1602260293635254E-3</v>
      </c>
      <c r="H123" s="878">
        <v>5134</v>
      </c>
      <c r="I123" s="364">
        <v>0.51854041359030223</v>
      </c>
      <c r="J123" s="878">
        <v>55.56634056250001</v>
      </c>
      <c r="K123" s="878">
        <v>519.75800000000004</v>
      </c>
      <c r="L123" s="364">
        <v>0.28321568960801047</v>
      </c>
      <c r="M123" s="878">
        <v>1.1040000000000001</v>
      </c>
      <c r="N123" s="878">
        <v>-3.6160000000000001</v>
      </c>
    </row>
    <row r="124" spans="2:14" ht="13.15" customHeight="1" x14ac:dyDescent="0.2">
      <c r="B124" s="684" t="s">
        <v>1105</v>
      </c>
      <c r="C124" s="647">
        <v>566.15200000000004</v>
      </c>
      <c r="D124" s="647">
        <v>274.26299999999998</v>
      </c>
      <c r="E124" s="363">
        <v>0.42881180832207533</v>
      </c>
      <c r="F124" s="647">
        <v>1015.018</v>
      </c>
      <c r="G124" s="363">
        <v>2.001431029991587E-3</v>
      </c>
      <c r="H124" s="647">
        <v>2308</v>
      </c>
      <c r="I124" s="363">
        <v>0.47793894606116355</v>
      </c>
      <c r="J124" s="647">
        <v>43.36303717567565</v>
      </c>
      <c r="K124" s="647">
        <v>380.613</v>
      </c>
      <c r="L124" s="363">
        <v>0.37498152742118857</v>
      </c>
      <c r="M124" s="647">
        <v>0.96899999999999997</v>
      </c>
      <c r="N124" s="647">
        <v>-2.3780000000000001</v>
      </c>
    </row>
    <row r="125" spans="2:14" ht="13.15" customHeight="1" x14ac:dyDescent="0.2">
      <c r="B125" s="684" t="s">
        <v>1106</v>
      </c>
      <c r="C125" s="647">
        <v>1031.49</v>
      </c>
      <c r="D125" s="647">
        <v>361.79899999999998</v>
      </c>
      <c r="E125" s="363">
        <v>0.43333801612358624</v>
      </c>
      <c r="F125" s="647">
        <v>1402.37</v>
      </c>
      <c r="G125" s="363">
        <v>3.1071971370323103E-3</v>
      </c>
      <c r="H125" s="647">
        <v>4106</v>
      </c>
      <c r="I125" s="363">
        <v>0.51773522646478465</v>
      </c>
      <c r="J125" s="647">
        <v>46.59936877894738</v>
      </c>
      <c r="K125" s="647">
        <v>703.86300000000006</v>
      </c>
      <c r="L125" s="363">
        <v>0.5019096244215151</v>
      </c>
      <c r="M125" s="647">
        <v>2.2519999999999998</v>
      </c>
      <c r="N125" s="647">
        <v>-5.7489999999999997</v>
      </c>
    </row>
    <row r="126" spans="2:14" ht="13.15" customHeight="1" x14ac:dyDescent="0.2">
      <c r="B126" s="684" t="s">
        <v>1107</v>
      </c>
      <c r="C126" s="647">
        <v>1331.0060000000001</v>
      </c>
      <c r="D126" s="647">
        <v>373.25</v>
      </c>
      <c r="E126" s="363">
        <v>0.45190384757824209</v>
      </c>
      <c r="F126" s="647">
        <v>1505.4190000000001</v>
      </c>
      <c r="G126" s="363">
        <v>5.1172011047289842E-3</v>
      </c>
      <c r="H126" s="647">
        <v>5310</v>
      </c>
      <c r="I126" s="363">
        <v>0.49657375645462837</v>
      </c>
      <c r="J126" s="647">
        <v>45.753672356435651</v>
      </c>
      <c r="K126" s="647">
        <v>895.64200000000005</v>
      </c>
      <c r="L126" s="363">
        <v>0.59494532751346962</v>
      </c>
      <c r="M126" s="647">
        <v>3.82</v>
      </c>
      <c r="N126" s="647">
        <v>-5.65</v>
      </c>
    </row>
    <row r="127" spans="2:14" ht="13.15" customHeight="1" x14ac:dyDescent="0.2">
      <c r="B127" s="684" t="s">
        <v>1108</v>
      </c>
      <c r="C127" s="647">
        <v>3132.0659999999998</v>
      </c>
      <c r="D127" s="647">
        <v>973.97900000000004</v>
      </c>
      <c r="E127" s="363">
        <v>0.45333592599794437</v>
      </c>
      <c r="F127" s="647">
        <v>3201.0920000000001</v>
      </c>
      <c r="G127" s="363">
        <v>1.1962496059457211E-2</v>
      </c>
      <c r="H127" s="647">
        <v>10460</v>
      </c>
      <c r="I127" s="363">
        <v>0.47188222247885697</v>
      </c>
      <c r="J127" s="647">
        <v>46.305531933734947</v>
      </c>
      <c r="K127" s="647">
        <v>2622.9349999999999</v>
      </c>
      <c r="L127" s="363">
        <v>0.81938757149122854</v>
      </c>
      <c r="M127" s="647">
        <v>17.89</v>
      </c>
      <c r="N127" s="647">
        <v>-18.11</v>
      </c>
    </row>
    <row r="128" spans="2:14" ht="13.15" customHeight="1" x14ac:dyDescent="0.2">
      <c r="B128" s="684" t="s">
        <v>1109</v>
      </c>
      <c r="C128" s="647">
        <v>3343.5830000000001</v>
      </c>
      <c r="D128" s="647">
        <v>764.27599999999995</v>
      </c>
      <c r="E128" s="363">
        <v>0.43513698552627111</v>
      </c>
      <c r="F128" s="647">
        <v>2942.8710000000001</v>
      </c>
      <c r="G128" s="363">
        <v>4.2168996949098349E-2</v>
      </c>
      <c r="H128" s="647">
        <v>10329</v>
      </c>
      <c r="I128" s="363">
        <v>0.43466446712387324</v>
      </c>
      <c r="J128" s="647">
        <v>42.169125467455636</v>
      </c>
      <c r="K128" s="647">
        <v>3369.1979999999999</v>
      </c>
      <c r="L128" s="363">
        <v>1.1448677159141532</v>
      </c>
      <c r="M128" s="647">
        <v>52.930999999999997</v>
      </c>
      <c r="N128" s="647">
        <v>-193.97</v>
      </c>
    </row>
    <row r="129" spans="2:14" ht="13.15" customHeight="1" x14ac:dyDescent="0.2">
      <c r="B129" s="684" t="s">
        <v>1110</v>
      </c>
      <c r="C129" s="647">
        <v>412.98200000000003</v>
      </c>
      <c r="D129" s="647">
        <v>63.44</v>
      </c>
      <c r="E129" s="363">
        <v>0.42471992653810836</v>
      </c>
      <c r="F129" s="647">
        <v>309.13900000000001</v>
      </c>
      <c r="G129" s="363">
        <v>0.16060153930290258</v>
      </c>
      <c r="H129" s="647">
        <v>1523</v>
      </c>
      <c r="I129" s="363">
        <v>0.39909966287608484</v>
      </c>
      <c r="J129" s="647">
        <v>61.759696499999997</v>
      </c>
      <c r="K129" s="647">
        <v>500.99900000000002</v>
      </c>
      <c r="L129" s="363">
        <v>1.6206269671571687</v>
      </c>
      <c r="M129" s="647">
        <v>19.88</v>
      </c>
      <c r="N129" s="647">
        <v>-14.492000000000001</v>
      </c>
    </row>
    <row r="130" spans="2:14" ht="13.15" customHeight="1" x14ac:dyDescent="0.2">
      <c r="B130" s="296" t="s">
        <v>1363</v>
      </c>
      <c r="C130" s="879">
        <v>3295.8850000000002</v>
      </c>
      <c r="D130" s="879">
        <v>173.916</v>
      </c>
      <c r="E130" s="365">
        <v>0.41011326674202403</v>
      </c>
      <c r="F130" s="879">
        <v>3291.078</v>
      </c>
      <c r="G130" s="365">
        <v>1</v>
      </c>
      <c r="H130" s="879">
        <v>4108</v>
      </c>
      <c r="I130" s="365">
        <v>0.47630673104498295</v>
      </c>
      <c r="J130" s="879">
        <v>62.585719533333339</v>
      </c>
      <c r="K130" s="879">
        <v>941.93600000000004</v>
      </c>
      <c r="L130" s="365">
        <v>0.28620895645742822</v>
      </c>
      <c r="M130" s="879">
        <v>1567.56</v>
      </c>
      <c r="N130" s="879">
        <v>-1576.8489999999999</v>
      </c>
    </row>
    <row r="131" spans="2:14" ht="13.15" customHeight="1" x14ac:dyDescent="0.2">
      <c r="B131" s="538" t="s">
        <v>141</v>
      </c>
      <c r="C131" s="876">
        <v>50757.065999999999</v>
      </c>
      <c r="D131" s="876">
        <v>53928.80799999999</v>
      </c>
      <c r="E131" s="877">
        <v>0.50576358381641817</v>
      </c>
      <c r="F131" s="876">
        <v>76576.763999999996</v>
      </c>
      <c r="G131" s="877">
        <v>3.5148519595792793E-2</v>
      </c>
      <c r="H131" s="876">
        <v>13759</v>
      </c>
      <c r="I131" s="877">
        <v>0.42116224824341147</v>
      </c>
      <c r="J131" s="876">
        <v>54.8566432476266</v>
      </c>
      <c r="K131" s="876">
        <v>37613.635999999999</v>
      </c>
      <c r="L131" s="877">
        <v>0.49118863262490436</v>
      </c>
      <c r="M131" s="876">
        <v>799.64400000000001</v>
      </c>
      <c r="N131" s="876">
        <v>-1517.672</v>
      </c>
    </row>
    <row r="132" spans="2:14" ht="13.15" customHeight="1" x14ac:dyDescent="0.2">
      <c r="B132" s="298" t="s">
        <v>1104</v>
      </c>
      <c r="C132" s="878">
        <v>17193.669999999998</v>
      </c>
      <c r="D132" s="878">
        <v>26764.706999999999</v>
      </c>
      <c r="E132" s="364">
        <v>0.49155898986692631</v>
      </c>
      <c r="F132" s="878">
        <v>30980.932000000001</v>
      </c>
      <c r="G132" s="364">
        <v>1.0932243124025453E-3</v>
      </c>
      <c r="H132" s="878">
        <v>2647</v>
      </c>
      <c r="I132" s="364">
        <v>0.43265826857085377</v>
      </c>
      <c r="J132" s="878">
        <v>59.145669299212578</v>
      </c>
      <c r="K132" s="878">
        <v>8884.7579999999998</v>
      </c>
      <c r="L132" s="364">
        <v>0.28678149514675672</v>
      </c>
      <c r="M132" s="878">
        <v>14.673999999999999</v>
      </c>
      <c r="N132" s="878">
        <v>-33.999000000000002</v>
      </c>
    </row>
    <row r="133" spans="2:14" ht="13.15" customHeight="1" x14ac:dyDescent="0.2">
      <c r="B133" s="684" t="s">
        <v>1105</v>
      </c>
      <c r="C133" s="647">
        <v>5070.5039999999999</v>
      </c>
      <c r="D133" s="647">
        <v>7709.4660000000003</v>
      </c>
      <c r="E133" s="363">
        <v>0.48545663144911572</v>
      </c>
      <c r="F133" s="647">
        <v>9200.2270000000008</v>
      </c>
      <c r="G133" s="363">
        <v>1.9797595869775813E-3</v>
      </c>
      <c r="H133" s="647">
        <v>1432</v>
      </c>
      <c r="I133" s="363">
        <v>0.43386168870753078</v>
      </c>
      <c r="J133" s="647">
        <v>55.969250272189363</v>
      </c>
      <c r="K133" s="647">
        <v>3686.5880000000002</v>
      </c>
      <c r="L133" s="363">
        <v>0.40070619996658779</v>
      </c>
      <c r="M133" s="647">
        <v>7.9050000000000002</v>
      </c>
      <c r="N133" s="647">
        <v>-12.18</v>
      </c>
    </row>
    <row r="134" spans="2:14" ht="13.15" customHeight="1" x14ac:dyDescent="0.2">
      <c r="B134" s="684" t="s">
        <v>1106</v>
      </c>
      <c r="C134" s="647">
        <v>8858.8729999999996</v>
      </c>
      <c r="D134" s="647">
        <v>8240.42</v>
      </c>
      <c r="E134" s="363">
        <v>0.51012144077956234</v>
      </c>
      <c r="F134" s="647">
        <v>13088.521000000001</v>
      </c>
      <c r="G134" s="363">
        <v>3.1490393599498357E-3</v>
      </c>
      <c r="H134" s="647">
        <v>2277</v>
      </c>
      <c r="I134" s="363">
        <v>0.43153792273749281</v>
      </c>
      <c r="J134" s="647">
        <v>61.632015348101277</v>
      </c>
      <c r="K134" s="647">
        <v>6927.1880000000001</v>
      </c>
      <c r="L134" s="363">
        <v>0.529256743370775</v>
      </c>
      <c r="M134" s="647">
        <v>17.760999999999999</v>
      </c>
      <c r="N134" s="647">
        <v>-28.06</v>
      </c>
    </row>
    <row r="135" spans="2:14" ht="13.15" customHeight="1" x14ac:dyDescent="0.2">
      <c r="B135" s="684" t="s">
        <v>1107</v>
      </c>
      <c r="C135" s="647">
        <v>7693.1469999999999</v>
      </c>
      <c r="D135" s="647">
        <v>7907.13</v>
      </c>
      <c r="E135" s="363">
        <v>0.57824287681067588</v>
      </c>
      <c r="F135" s="647">
        <v>11311.449000000001</v>
      </c>
      <c r="G135" s="363">
        <v>4.942319105783884E-3</v>
      </c>
      <c r="H135" s="647">
        <v>2280</v>
      </c>
      <c r="I135" s="363">
        <v>0.41650598535169642</v>
      </c>
      <c r="J135" s="647">
        <v>53.694184664233568</v>
      </c>
      <c r="K135" s="647">
        <v>7395.3990000000003</v>
      </c>
      <c r="L135" s="363">
        <v>0.65379766995369026</v>
      </c>
      <c r="M135" s="647">
        <v>23.343</v>
      </c>
      <c r="N135" s="647">
        <v>-18.356999999999999</v>
      </c>
    </row>
    <row r="136" spans="2:14" ht="13.15" customHeight="1" x14ac:dyDescent="0.2">
      <c r="B136" s="684" t="s">
        <v>1108</v>
      </c>
      <c r="C136" s="647">
        <v>5567.3149999999996</v>
      </c>
      <c r="D136" s="647">
        <v>1871.7539999999999</v>
      </c>
      <c r="E136" s="363">
        <v>0.4544418809483905</v>
      </c>
      <c r="F136" s="647">
        <v>5420</v>
      </c>
      <c r="G136" s="363">
        <v>1.0235326672730633E-2</v>
      </c>
      <c r="H136" s="647">
        <v>2548</v>
      </c>
      <c r="I136" s="363">
        <v>0.40328027395261257</v>
      </c>
      <c r="J136" s="647">
        <v>44.704130770992379</v>
      </c>
      <c r="K136" s="647">
        <v>4806.0119999999997</v>
      </c>
      <c r="L136" s="363">
        <v>0.88671808118081175</v>
      </c>
      <c r="M136" s="647">
        <v>22.478999999999999</v>
      </c>
      <c r="N136" s="647">
        <v>-19.085999999999999</v>
      </c>
    </row>
    <row r="137" spans="2:14" ht="13.15" customHeight="1" x14ac:dyDescent="0.2">
      <c r="B137" s="684" t="s">
        <v>1109</v>
      </c>
      <c r="C137" s="647">
        <v>3538.6280000000002</v>
      </c>
      <c r="D137" s="647">
        <v>1156.8130000000001</v>
      </c>
      <c r="E137" s="363">
        <v>0.55763428118513514</v>
      </c>
      <c r="F137" s="647">
        <v>3649.8620000000001</v>
      </c>
      <c r="G137" s="363">
        <v>3.3575406513418858E-2</v>
      </c>
      <c r="H137" s="647">
        <v>1721</v>
      </c>
      <c r="I137" s="363">
        <v>0.40317575530549093</v>
      </c>
      <c r="J137" s="647">
        <v>43.721748007692348</v>
      </c>
      <c r="K137" s="647">
        <v>4485.8329999999996</v>
      </c>
      <c r="L137" s="363">
        <v>1.2290418103478979</v>
      </c>
      <c r="M137" s="647">
        <v>50.354999999999997</v>
      </c>
      <c r="N137" s="647">
        <v>-92.665999999999997</v>
      </c>
    </row>
    <row r="138" spans="2:14" ht="13.15" customHeight="1" x14ac:dyDescent="0.2">
      <c r="B138" s="684" t="s">
        <v>1110</v>
      </c>
      <c r="C138" s="647">
        <v>596.26400000000001</v>
      </c>
      <c r="D138" s="647">
        <v>125.592</v>
      </c>
      <c r="E138" s="363">
        <v>0.49988169988169989</v>
      </c>
      <c r="F138" s="647">
        <v>646.298</v>
      </c>
      <c r="G138" s="363">
        <v>0.13130075462724619</v>
      </c>
      <c r="H138" s="647">
        <v>105</v>
      </c>
      <c r="I138" s="363">
        <v>0.31441407974869184</v>
      </c>
      <c r="J138" s="647">
        <v>23.190169416666667</v>
      </c>
      <c r="K138" s="647">
        <v>957.37699999999995</v>
      </c>
      <c r="L138" s="363">
        <v>1.4813244045316556</v>
      </c>
      <c r="M138" s="647">
        <v>27.666</v>
      </c>
      <c r="N138" s="647">
        <v>-16.562000000000001</v>
      </c>
    </row>
    <row r="139" spans="2:14" ht="13.15" customHeight="1" x14ac:dyDescent="0.2">
      <c r="B139" s="683" t="s">
        <v>1363</v>
      </c>
      <c r="C139" s="645">
        <v>2238.665</v>
      </c>
      <c r="D139" s="645">
        <v>152.92599999999999</v>
      </c>
      <c r="E139" s="362">
        <v>0.44488837738514053</v>
      </c>
      <c r="F139" s="645">
        <v>2279.4749999999999</v>
      </c>
      <c r="G139" s="362">
        <v>1</v>
      </c>
      <c r="H139" s="645">
        <v>749</v>
      </c>
      <c r="I139" s="362">
        <v>0.27877478323177485</v>
      </c>
      <c r="J139" s="645">
        <v>48.509559789473677</v>
      </c>
      <c r="K139" s="645">
        <v>470.48099999999999</v>
      </c>
      <c r="L139" s="362">
        <v>0.20639884183858126</v>
      </c>
      <c r="M139" s="645">
        <v>635.46100000000001</v>
      </c>
      <c r="N139" s="645">
        <v>-1296.7619999999999</v>
      </c>
    </row>
    <row r="140" spans="2:14" ht="13.15" customHeight="1" x14ac:dyDescent="0.2">
      <c r="B140" s="538" t="s">
        <v>142</v>
      </c>
      <c r="C140" s="876">
        <v>79866.549000000014</v>
      </c>
      <c r="D140" s="876">
        <v>4499.2920000000004</v>
      </c>
      <c r="E140" s="877">
        <v>4.993702912227959E-2</v>
      </c>
      <c r="F140" s="876">
        <v>80072.61</v>
      </c>
      <c r="G140" s="877">
        <v>6.0913146212994596E-2</v>
      </c>
      <c r="H140" s="876">
        <v>1102494</v>
      </c>
      <c r="I140" s="877">
        <v>0.1774022286517262</v>
      </c>
      <c r="J140" s="876">
        <v>0</v>
      </c>
      <c r="K140" s="876">
        <v>8268.1299999999992</v>
      </c>
      <c r="L140" s="877">
        <v>0.10325778980044099</v>
      </c>
      <c r="M140" s="876">
        <v>907.25099999999998</v>
      </c>
      <c r="N140" s="876">
        <v>-1192.1369999999999</v>
      </c>
    </row>
    <row r="141" spans="2:14" ht="13.15" customHeight="1" x14ac:dyDescent="0.2">
      <c r="B141" s="298" t="s">
        <v>1104</v>
      </c>
      <c r="C141" s="878">
        <v>58258.256999999998</v>
      </c>
      <c r="D141" s="878">
        <v>3219.0859999999998</v>
      </c>
      <c r="E141" s="364">
        <v>4.9984942703022554E-2</v>
      </c>
      <c r="F141" s="878">
        <v>58411.76</v>
      </c>
      <c r="G141" s="364">
        <v>4.6039605534604677E-4</v>
      </c>
      <c r="H141" s="878">
        <v>852045</v>
      </c>
      <c r="I141" s="364">
        <v>0.16152639594049423</v>
      </c>
      <c r="J141" s="878">
        <v>0</v>
      </c>
      <c r="K141" s="878">
        <v>1333.4670000000001</v>
      </c>
      <c r="L141" s="364">
        <v>2.2828742020442459E-2</v>
      </c>
      <c r="M141" s="878">
        <v>4.6769999999999996</v>
      </c>
      <c r="N141" s="878">
        <v>-5.923</v>
      </c>
    </row>
    <row r="142" spans="2:14" ht="13.15" customHeight="1" x14ac:dyDescent="0.2">
      <c r="B142" s="684" t="s">
        <v>1105</v>
      </c>
      <c r="C142" s="647">
        <v>3609.3020000000001</v>
      </c>
      <c r="D142" s="647">
        <v>49.06</v>
      </c>
      <c r="E142" s="363">
        <v>4.9813251893275005E-2</v>
      </c>
      <c r="F142" s="647">
        <v>3611.0160000000001</v>
      </c>
      <c r="G142" s="363">
        <v>2.0458082817633601E-3</v>
      </c>
      <c r="H142" s="647">
        <v>41780</v>
      </c>
      <c r="I142" s="363">
        <v>0.22569859128158393</v>
      </c>
      <c r="J142" s="647">
        <v>0</v>
      </c>
      <c r="K142" s="647">
        <v>346.798</v>
      </c>
      <c r="L142" s="363">
        <v>9.6038898747610082E-2</v>
      </c>
      <c r="M142" s="647">
        <v>1.6619999999999999</v>
      </c>
      <c r="N142" s="647">
        <v>-2.33</v>
      </c>
    </row>
    <row r="143" spans="2:14" ht="13.15" customHeight="1" x14ac:dyDescent="0.2">
      <c r="B143" s="684" t="s">
        <v>1106</v>
      </c>
      <c r="C143" s="647">
        <v>2740.1239999999998</v>
      </c>
      <c r="D143" s="647">
        <v>410.13299999999998</v>
      </c>
      <c r="E143" s="363">
        <v>4.9803692052576391E-2</v>
      </c>
      <c r="F143" s="647">
        <v>2760.22</v>
      </c>
      <c r="G143" s="363">
        <v>3.261540605984306E-3</v>
      </c>
      <c r="H143" s="647">
        <v>38939</v>
      </c>
      <c r="I143" s="363">
        <v>0.25226153979007465</v>
      </c>
      <c r="J143" s="647">
        <v>0</v>
      </c>
      <c r="K143" s="647">
        <v>422.64800000000002</v>
      </c>
      <c r="L143" s="363">
        <v>0.15312112802602693</v>
      </c>
      <c r="M143" s="647">
        <v>2.27</v>
      </c>
      <c r="N143" s="647">
        <v>-2.7250000000000001</v>
      </c>
    </row>
    <row r="144" spans="2:14" ht="13.15" customHeight="1" x14ac:dyDescent="0.2">
      <c r="B144" s="684" t="s">
        <v>1107</v>
      </c>
      <c r="C144" s="647">
        <v>2096.5100000000002</v>
      </c>
      <c r="D144" s="647">
        <v>241.56700000000001</v>
      </c>
      <c r="E144" s="363">
        <v>4.9811189506111499E-2</v>
      </c>
      <c r="F144" s="647">
        <v>2107.8809999999999</v>
      </c>
      <c r="G144" s="363">
        <v>5.0184420411114299E-3</v>
      </c>
      <c r="H144" s="647">
        <v>28012</v>
      </c>
      <c r="I144" s="363">
        <v>0.25258974651545779</v>
      </c>
      <c r="J144" s="647">
        <v>0</v>
      </c>
      <c r="K144" s="647">
        <v>442.51</v>
      </c>
      <c r="L144" s="363">
        <v>0.20993120579387547</v>
      </c>
      <c r="M144" s="647">
        <v>2.6680000000000001</v>
      </c>
      <c r="N144" s="647">
        <v>-2.65</v>
      </c>
    </row>
    <row r="145" spans="2:14" ht="13.15" customHeight="1" x14ac:dyDescent="0.2">
      <c r="B145" s="684" t="s">
        <v>1108</v>
      </c>
      <c r="C145" s="647">
        <v>4065.8030000000003</v>
      </c>
      <c r="D145" s="647">
        <v>333.09</v>
      </c>
      <c r="E145" s="363">
        <v>4.9830213060071522E-2</v>
      </c>
      <c r="F145" s="647">
        <v>4080.7310000000002</v>
      </c>
      <c r="G145" s="363">
        <v>1.1112711164996772E-2</v>
      </c>
      <c r="H145" s="647">
        <v>49623</v>
      </c>
      <c r="I145" s="363">
        <v>0.22962032305892038</v>
      </c>
      <c r="J145" s="647">
        <v>0</v>
      </c>
      <c r="K145" s="647">
        <v>1304.7759999999998</v>
      </c>
      <c r="L145" s="363">
        <v>0.31976287936678949</v>
      </c>
      <c r="M145" s="647">
        <v>10.401999999999999</v>
      </c>
      <c r="N145" s="647">
        <v>-14.734999999999999</v>
      </c>
    </row>
    <row r="146" spans="2:14" ht="13.15" customHeight="1" x14ac:dyDescent="0.2">
      <c r="B146" s="684" t="s">
        <v>1109</v>
      </c>
      <c r="C146" s="647">
        <v>3981.3429999999998</v>
      </c>
      <c r="D146" s="647">
        <v>204.54</v>
      </c>
      <c r="E146" s="363">
        <v>4.9822464921517248E-2</v>
      </c>
      <c r="F146" s="647">
        <v>3987.886</v>
      </c>
      <c r="G146" s="363">
        <v>4.7594649635363556E-2</v>
      </c>
      <c r="H146" s="647">
        <v>45473</v>
      </c>
      <c r="I146" s="363">
        <v>0.20578666343606999</v>
      </c>
      <c r="J146" s="647">
        <v>0</v>
      </c>
      <c r="K146" s="647">
        <v>2642.4289999999996</v>
      </c>
      <c r="L146" s="363">
        <v>0.66262044442661239</v>
      </c>
      <c r="M146" s="647">
        <v>38.015999999999998</v>
      </c>
      <c r="N146" s="647">
        <v>-239.78200000000001</v>
      </c>
    </row>
    <row r="147" spans="2:14" ht="13.15" customHeight="1" x14ac:dyDescent="0.2">
      <c r="B147" s="684" t="s">
        <v>1110</v>
      </c>
      <c r="C147" s="647">
        <v>636.99400000000003</v>
      </c>
      <c r="D147" s="647">
        <v>41.404000000000003</v>
      </c>
      <c r="E147" s="363">
        <v>4.9826103758091003E-2</v>
      </c>
      <c r="F147" s="647">
        <v>638.98299999999995</v>
      </c>
      <c r="G147" s="363">
        <v>0.17889770950856279</v>
      </c>
      <c r="H147" s="647">
        <v>7550</v>
      </c>
      <c r="I147" s="363">
        <v>0.23080799325853735</v>
      </c>
      <c r="J147" s="647">
        <v>0</v>
      </c>
      <c r="K147" s="647">
        <v>826.45500000000004</v>
      </c>
      <c r="L147" s="363">
        <v>1.2933912169807336</v>
      </c>
      <c r="M147" s="647">
        <v>26.393999999999998</v>
      </c>
      <c r="N147" s="647">
        <v>-26.016999999999999</v>
      </c>
    </row>
    <row r="148" spans="2:14" ht="13.15" customHeight="1" x14ac:dyDescent="0.2">
      <c r="B148" s="296" t="s">
        <v>1363</v>
      </c>
      <c r="C148" s="879">
        <v>4478.2160000000003</v>
      </c>
      <c r="D148" s="373">
        <v>0.41199999999999998</v>
      </c>
      <c r="E148" s="365">
        <v>5.0970873786407765E-2</v>
      </c>
      <c r="F148" s="879">
        <v>4474.1329999999998</v>
      </c>
      <c r="G148" s="365">
        <v>1</v>
      </c>
      <c r="H148" s="879">
        <v>39072</v>
      </c>
      <c r="I148" s="365">
        <v>0.18353511221421473</v>
      </c>
      <c r="J148" s="879">
        <v>0</v>
      </c>
      <c r="K148" s="879">
        <v>949.04700000000003</v>
      </c>
      <c r="L148" s="365">
        <v>0.21211865194737389</v>
      </c>
      <c r="M148" s="879">
        <v>821.16200000000003</v>
      </c>
      <c r="N148" s="879">
        <v>-897.97500000000002</v>
      </c>
    </row>
    <row r="149" spans="2:14" ht="13.15" customHeight="1" x14ac:dyDescent="0.2">
      <c r="B149" s="538" t="s">
        <v>143</v>
      </c>
      <c r="C149" s="876">
        <v>3037.3150000000001</v>
      </c>
      <c r="D149" s="876">
        <v>811.88299999999992</v>
      </c>
      <c r="E149" s="877">
        <v>0.60790965506786054</v>
      </c>
      <c r="F149" s="876">
        <v>3455.9079999999994</v>
      </c>
      <c r="G149" s="877">
        <v>0.13358221593061795</v>
      </c>
      <c r="H149" s="876">
        <v>121952</v>
      </c>
      <c r="I149" s="877">
        <v>0.5437797098321685</v>
      </c>
      <c r="J149" s="876">
        <v>0</v>
      </c>
      <c r="K149" s="876">
        <v>1608.3119999999999</v>
      </c>
      <c r="L149" s="877">
        <v>0.46538044415534213</v>
      </c>
      <c r="M149" s="876">
        <v>241.44400000000002</v>
      </c>
      <c r="N149" s="876">
        <v>-198.39699999999999</v>
      </c>
    </row>
    <row r="150" spans="2:14" ht="13.15" customHeight="1" x14ac:dyDescent="0.2">
      <c r="B150" s="298" t="s">
        <v>1104</v>
      </c>
      <c r="C150" s="878">
        <v>196.072</v>
      </c>
      <c r="D150" s="878">
        <v>174.83</v>
      </c>
      <c r="E150" s="364">
        <v>0.58870331178859459</v>
      </c>
      <c r="F150" s="878">
        <v>298.995</v>
      </c>
      <c r="G150" s="364">
        <v>1.15635706837907E-3</v>
      </c>
      <c r="H150" s="878">
        <v>16665</v>
      </c>
      <c r="I150" s="364">
        <v>0.54811914780464555</v>
      </c>
      <c r="J150" s="878">
        <v>0</v>
      </c>
      <c r="K150" s="878">
        <v>36.881999999999998</v>
      </c>
      <c r="L150" s="364">
        <v>0.12335323333166105</v>
      </c>
      <c r="M150" s="373">
        <v>0.189</v>
      </c>
      <c r="N150" s="878">
        <v>-0.129</v>
      </c>
    </row>
    <row r="151" spans="2:14" ht="13.15" customHeight="1" x14ac:dyDescent="0.2">
      <c r="B151" s="684" t="s">
        <v>1105</v>
      </c>
      <c r="C151" s="647">
        <v>90.078999999999994</v>
      </c>
      <c r="D151" s="647">
        <v>52.597000000000001</v>
      </c>
      <c r="E151" s="363">
        <v>0.61100442991045112</v>
      </c>
      <c r="F151" s="647">
        <v>122.218</v>
      </c>
      <c r="G151" s="363">
        <v>1.9999998294031982E-3</v>
      </c>
      <c r="H151" s="647">
        <v>5308</v>
      </c>
      <c r="I151" s="363">
        <v>0.55916519363702555</v>
      </c>
      <c r="J151" s="647">
        <v>0</v>
      </c>
      <c r="K151" s="647">
        <v>22.753</v>
      </c>
      <c r="L151" s="363">
        <v>0.18616734032630217</v>
      </c>
      <c r="M151" s="373">
        <v>0.13600000000000001</v>
      </c>
      <c r="N151" s="647">
        <v>-9.8000000000000004E-2</v>
      </c>
    </row>
    <row r="152" spans="2:14" ht="13.15" customHeight="1" x14ac:dyDescent="0.2">
      <c r="B152" s="684" t="s">
        <v>1106</v>
      </c>
      <c r="C152" s="647">
        <v>185.54</v>
      </c>
      <c r="D152" s="647">
        <v>80.195999999999998</v>
      </c>
      <c r="E152" s="363">
        <v>0.6094646510003493</v>
      </c>
      <c r="F152" s="647">
        <v>234.18700000000001</v>
      </c>
      <c r="G152" s="363">
        <v>3.1003488208568367E-3</v>
      </c>
      <c r="H152" s="647">
        <v>9094</v>
      </c>
      <c r="I152" s="363">
        <v>0.56066918106457653</v>
      </c>
      <c r="J152" s="647">
        <v>0</v>
      </c>
      <c r="K152" s="647">
        <v>58.478000000000002</v>
      </c>
      <c r="L152" s="363">
        <v>0.24970643118533478</v>
      </c>
      <c r="M152" s="373">
        <v>0.40600000000000003</v>
      </c>
      <c r="N152" s="647">
        <v>-0.30399999999999999</v>
      </c>
    </row>
    <row r="153" spans="2:14" ht="13.15" customHeight="1" x14ac:dyDescent="0.2">
      <c r="B153" s="684" t="s">
        <v>1107</v>
      </c>
      <c r="C153" s="647">
        <v>283.90899999999999</v>
      </c>
      <c r="D153" s="647">
        <v>116.005</v>
      </c>
      <c r="E153" s="363">
        <v>0.60370913063457521</v>
      </c>
      <c r="F153" s="647">
        <v>349.79399999999998</v>
      </c>
      <c r="G153" s="363">
        <v>5.1000390146200333E-3</v>
      </c>
      <c r="H153" s="647">
        <v>12120</v>
      </c>
      <c r="I153" s="363">
        <v>0.54719299111897279</v>
      </c>
      <c r="J153" s="647">
        <v>0</v>
      </c>
      <c r="K153" s="647">
        <v>116.252</v>
      </c>
      <c r="L153" s="363">
        <v>0.33234417971720498</v>
      </c>
      <c r="M153" s="647">
        <v>0.97499999999999998</v>
      </c>
      <c r="N153" s="647">
        <v>-0.72299999999999998</v>
      </c>
    </row>
    <row r="154" spans="2:14" ht="13.15" customHeight="1" x14ac:dyDescent="0.2">
      <c r="B154" s="684" t="s">
        <v>1108</v>
      </c>
      <c r="C154" s="647">
        <v>702.09400000000005</v>
      </c>
      <c r="D154" s="647">
        <v>199.87299999999999</v>
      </c>
      <c r="E154" s="363">
        <v>0.63288166949591873</v>
      </c>
      <c r="F154" s="647">
        <v>810.56299999999999</v>
      </c>
      <c r="G154" s="363">
        <v>1.1958842783003911E-2</v>
      </c>
      <c r="H154" s="647">
        <v>26454</v>
      </c>
      <c r="I154" s="363">
        <v>0.54223538301241225</v>
      </c>
      <c r="J154" s="647">
        <v>0</v>
      </c>
      <c r="K154" s="647">
        <v>394.029</v>
      </c>
      <c r="L154" s="363">
        <v>0.48611767376502507</v>
      </c>
      <c r="M154" s="647">
        <v>5.226</v>
      </c>
      <c r="N154" s="647">
        <v>-3.3919999999999999</v>
      </c>
    </row>
    <row r="155" spans="2:14" ht="13.15" customHeight="1" x14ac:dyDescent="0.2">
      <c r="B155" s="684" t="s">
        <v>1109</v>
      </c>
      <c r="C155" s="647">
        <v>1019.215</v>
      </c>
      <c r="D155" s="647">
        <v>151.09200000000001</v>
      </c>
      <c r="E155" s="363">
        <v>0.61088470258015759</v>
      </c>
      <c r="F155" s="647">
        <v>1072.9649999999999</v>
      </c>
      <c r="G155" s="363">
        <v>4.5603920260493126E-2</v>
      </c>
      <c r="H155" s="647">
        <v>36181</v>
      </c>
      <c r="I155" s="363">
        <v>0.55063025792957809</v>
      </c>
      <c r="J155" s="647">
        <v>0</v>
      </c>
      <c r="K155" s="647">
        <v>712.77</v>
      </c>
      <c r="L155" s="363">
        <v>0.66429939466804611</v>
      </c>
      <c r="M155" s="647">
        <v>26.728999999999999</v>
      </c>
      <c r="N155" s="647">
        <v>-15.573</v>
      </c>
    </row>
    <row r="156" spans="2:14" ht="13.15" customHeight="1" x14ac:dyDescent="0.2">
      <c r="B156" s="684" t="s">
        <v>1110</v>
      </c>
      <c r="C156" s="647">
        <v>206.578</v>
      </c>
      <c r="D156" s="647">
        <v>25.053000000000001</v>
      </c>
      <c r="E156" s="363">
        <v>0.57591516678178201</v>
      </c>
      <c r="F156" s="647">
        <v>208.548</v>
      </c>
      <c r="G156" s="363">
        <v>0.19796323872743923</v>
      </c>
      <c r="H156" s="647">
        <v>7592</v>
      </c>
      <c r="I156" s="363">
        <v>0.51547426159848087</v>
      </c>
      <c r="J156" s="647">
        <v>0</v>
      </c>
      <c r="K156" s="647">
        <v>196.983</v>
      </c>
      <c r="L156" s="363">
        <v>0.9445451406870361</v>
      </c>
      <c r="M156" s="647">
        <v>21.286000000000001</v>
      </c>
      <c r="N156" s="647">
        <v>-12.775</v>
      </c>
    </row>
    <row r="157" spans="2:14" ht="13.15" customHeight="1" x14ac:dyDescent="0.2">
      <c r="B157" s="296" t="s">
        <v>1363</v>
      </c>
      <c r="C157" s="879">
        <v>353.82799999999997</v>
      </c>
      <c r="D157" s="879">
        <v>12.237</v>
      </c>
      <c r="E157" s="365">
        <v>0.52514925983479188</v>
      </c>
      <c r="F157" s="879">
        <v>358.63799999999998</v>
      </c>
      <c r="G157" s="365">
        <v>1</v>
      </c>
      <c r="H157" s="879">
        <v>8538</v>
      </c>
      <c r="I157" s="365">
        <v>0.52001571167447402</v>
      </c>
      <c r="J157" s="879">
        <v>0</v>
      </c>
      <c r="K157" s="879">
        <v>70.165000000000006</v>
      </c>
      <c r="L157" s="365">
        <v>0.19564296031095424</v>
      </c>
      <c r="M157" s="879">
        <v>186.49700000000001</v>
      </c>
      <c r="N157" s="879">
        <v>-165.40299999999999</v>
      </c>
    </row>
    <row r="158" spans="2:14" ht="13.15" customHeight="1" x14ac:dyDescent="0.2">
      <c r="B158" s="538" t="s">
        <v>144</v>
      </c>
      <c r="C158" s="876">
        <v>8879.2789999999986</v>
      </c>
      <c r="D158" s="876">
        <v>19.327999999999999</v>
      </c>
      <c r="E158" s="877">
        <v>0.53511541811846686</v>
      </c>
      <c r="F158" s="876">
        <v>8885.3669999999984</v>
      </c>
      <c r="G158" s="877">
        <v>5.6559325857043402E-2</v>
      </c>
      <c r="H158" s="876">
        <v>821034</v>
      </c>
      <c r="I158" s="877">
        <v>0.53147801187847077</v>
      </c>
      <c r="J158" s="876">
        <v>0</v>
      </c>
      <c r="K158" s="876">
        <v>3017.0260000000003</v>
      </c>
      <c r="L158" s="877">
        <v>0.33954995893810586</v>
      </c>
      <c r="M158" s="876">
        <v>209.49599999999998</v>
      </c>
      <c r="N158" s="876">
        <v>-421.22300000000001</v>
      </c>
    </row>
    <row r="159" spans="2:14" ht="13.15" customHeight="1" x14ac:dyDescent="0.2">
      <c r="B159" s="298" t="s">
        <v>1104</v>
      </c>
      <c r="C159" s="878">
        <v>3980.9459999999999</v>
      </c>
      <c r="D159" s="878">
        <v>9.9749999999999996</v>
      </c>
      <c r="E159" s="364">
        <v>0.57503759398496246</v>
      </c>
      <c r="F159" s="878">
        <v>3986.6439999999998</v>
      </c>
      <c r="G159" s="364">
        <v>5.5767215158915653E-4</v>
      </c>
      <c r="H159" s="878">
        <v>306838</v>
      </c>
      <c r="I159" s="364">
        <v>0.53485059483233788</v>
      </c>
      <c r="J159" s="878">
        <v>0</v>
      </c>
      <c r="K159" s="878">
        <v>357.72300000000001</v>
      </c>
      <c r="L159" s="364">
        <v>8.9730359670941284E-2</v>
      </c>
      <c r="M159" s="878">
        <v>1.25</v>
      </c>
      <c r="N159" s="878">
        <v>-3.13</v>
      </c>
    </row>
    <row r="160" spans="2:14" ht="13.15" customHeight="1" x14ac:dyDescent="0.2">
      <c r="B160" s="684" t="s">
        <v>1105</v>
      </c>
      <c r="C160" s="647">
        <v>435.38299999999998</v>
      </c>
      <c r="D160" s="647">
        <v>0.503</v>
      </c>
      <c r="E160" s="363">
        <v>0.53479125248508941</v>
      </c>
      <c r="F160" s="647">
        <v>435.65199999999999</v>
      </c>
      <c r="G160" s="363">
        <v>1.9257616453270039E-3</v>
      </c>
      <c r="H160" s="647">
        <v>47482</v>
      </c>
      <c r="I160" s="363">
        <v>0.56724221251138529</v>
      </c>
      <c r="J160" s="647">
        <v>0</v>
      </c>
      <c r="K160" s="647">
        <v>103.41200000000001</v>
      </c>
      <c r="L160" s="363">
        <v>0.23737294905107748</v>
      </c>
      <c r="M160" s="266">
        <v>0.47499999999999998</v>
      </c>
      <c r="N160" s="647">
        <v>-0.97</v>
      </c>
    </row>
    <row r="161" spans="2:14" ht="13.15" customHeight="1" x14ac:dyDescent="0.2">
      <c r="B161" s="684" t="s">
        <v>1106</v>
      </c>
      <c r="C161" s="647">
        <v>727.08100000000002</v>
      </c>
      <c r="D161" s="647">
        <v>0.84299999999999997</v>
      </c>
      <c r="E161" s="363">
        <v>0.57413997627520763</v>
      </c>
      <c r="F161" s="647">
        <v>727.56500000000005</v>
      </c>
      <c r="G161" s="363">
        <v>3.2975915694955092E-3</v>
      </c>
      <c r="H161" s="647">
        <v>76924</v>
      </c>
      <c r="I161" s="363">
        <v>0.58577598458381042</v>
      </c>
      <c r="J161" s="647">
        <v>0</v>
      </c>
      <c r="K161" s="647">
        <v>253.74700000000001</v>
      </c>
      <c r="L161" s="363">
        <v>0.34876196628479927</v>
      </c>
      <c r="M161" s="647">
        <v>1.4039999999999999</v>
      </c>
      <c r="N161" s="647">
        <v>-2.153</v>
      </c>
    </row>
    <row r="162" spans="2:14" ht="13.15" customHeight="1" x14ac:dyDescent="0.2">
      <c r="B162" s="684" t="s">
        <v>1107</v>
      </c>
      <c r="C162" s="647">
        <v>580.56200000000001</v>
      </c>
      <c r="D162" s="647">
        <v>0.79900000000000004</v>
      </c>
      <c r="E162" s="363">
        <v>0.66458072590738426</v>
      </c>
      <c r="F162" s="647">
        <v>580.89400000000001</v>
      </c>
      <c r="G162" s="363">
        <v>5.5439410413775994E-3</v>
      </c>
      <c r="H162" s="647">
        <v>60010</v>
      </c>
      <c r="I162" s="363">
        <v>0.58328081152780009</v>
      </c>
      <c r="J162" s="647">
        <v>0</v>
      </c>
      <c r="K162" s="647">
        <v>272.81200000000001</v>
      </c>
      <c r="L162" s="363">
        <v>0.46964162136293369</v>
      </c>
      <c r="M162" s="647">
        <v>1.877</v>
      </c>
      <c r="N162" s="647">
        <v>-2.778</v>
      </c>
    </row>
    <row r="163" spans="2:14" ht="13.15" customHeight="1" x14ac:dyDescent="0.2">
      <c r="B163" s="684" t="s">
        <v>1108</v>
      </c>
      <c r="C163" s="647">
        <v>1038.5119999999999</v>
      </c>
      <c r="D163" s="647">
        <v>2.0289999999999999</v>
      </c>
      <c r="E163" s="363">
        <v>0.60094265514532597</v>
      </c>
      <c r="F163" s="647">
        <v>1038.191</v>
      </c>
      <c r="G163" s="363">
        <v>1.1850789473430224E-2</v>
      </c>
      <c r="H163" s="647">
        <v>115016</v>
      </c>
      <c r="I163" s="363">
        <v>0.54763595108042729</v>
      </c>
      <c r="J163" s="647">
        <v>0</v>
      </c>
      <c r="K163" s="647">
        <v>640.16499999999996</v>
      </c>
      <c r="L163" s="363">
        <v>0.6166158250264161</v>
      </c>
      <c r="M163" s="647">
        <v>6.6989999999999998</v>
      </c>
      <c r="N163" s="647">
        <v>-8.7750000000000004</v>
      </c>
    </row>
    <row r="164" spans="2:14" ht="13.15" customHeight="1" x14ac:dyDescent="0.2">
      <c r="B164" s="684" t="s">
        <v>1109</v>
      </c>
      <c r="C164" s="647">
        <v>1596.1120000000001</v>
      </c>
      <c r="D164" s="647">
        <v>4.3150000000000004</v>
      </c>
      <c r="E164" s="363">
        <v>0.44738760631834751</v>
      </c>
      <c r="F164" s="647">
        <v>1597.374</v>
      </c>
      <c r="G164" s="363">
        <v>4.3469900642898913E-2</v>
      </c>
      <c r="H164" s="647">
        <v>160905</v>
      </c>
      <c r="I164" s="363">
        <v>0.49548438306388487</v>
      </c>
      <c r="J164" s="647">
        <v>0</v>
      </c>
      <c r="K164" s="647">
        <v>1203.6780000000001</v>
      </c>
      <c r="L164" s="363">
        <v>0.75353549012316468</v>
      </c>
      <c r="M164" s="647">
        <v>34.241999999999997</v>
      </c>
      <c r="N164" s="647">
        <v>-101.08</v>
      </c>
    </row>
    <row r="165" spans="2:14" ht="13.15" customHeight="1" x14ac:dyDescent="0.2">
      <c r="B165" s="684" t="s">
        <v>1110</v>
      </c>
      <c r="C165" s="647">
        <v>137.62200000000001</v>
      </c>
      <c r="D165" s="266">
        <v>0.35699999999999998</v>
      </c>
      <c r="E165" s="363">
        <v>0.56862745098039214</v>
      </c>
      <c r="F165" s="647">
        <v>136.40799999999999</v>
      </c>
      <c r="G165" s="363">
        <v>0.21617822211087331</v>
      </c>
      <c r="H165" s="647">
        <v>17374</v>
      </c>
      <c r="I165" s="363">
        <v>0.50888851748115949</v>
      </c>
      <c r="J165" s="647">
        <v>0</v>
      </c>
      <c r="K165" s="647">
        <v>160.63</v>
      </c>
      <c r="L165" s="363">
        <v>1.1775702304850155</v>
      </c>
      <c r="M165" s="647">
        <v>15.007</v>
      </c>
      <c r="N165" s="647">
        <v>-14.193</v>
      </c>
    </row>
    <row r="166" spans="2:14" ht="13.15" customHeight="1" x14ac:dyDescent="0.2">
      <c r="B166" s="296" t="s">
        <v>1363</v>
      </c>
      <c r="C166" s="879">
        <v>383.06099999999998</v>
      </c>
      <c r="D166" s="373">
        <v>0.50700000000000001</v>
      </c>
      <c r="E166" s="365" t="s">
        <v>2</v>
      </c>
      <c r="F166" s="879">
        <v>382.63900000000001</v>
      </c>
      <c r="G166" s="365">
        <v>1</v>
      </c>
      <c r="H166" s="879">
        <v>36485</v>
      </c>
      <c r="I166" s="365">
        <v>0.38820556548715635</v>
      </c>
      <c r="J166" s="879">
        <v>0</v>
      </c>
      <c r="K166" s="879">
        <v>24.859000000000002</v>
      </c>
      <c r="L166" s="365">
        <v>6.4967240662870226E-2</v>
      </c>
      <c r="M166" s="879">
        <v>148.542</v>
      </c>
      <c r="N166" s="879">
        <v>-288.14400000000001</v>
      </c>
    </row>
    <row r="167" spans="2:14" ht="13.15" customHeight="1" x14ac:dyDescent="0.2">
      <c r="B167" s="538" t="s">
        <v>145</v>
      </c>
      <c r="C167" s="876">
        <v>6022.7280000000001</v>
      </c>
      <c r="D167" s="876">
        <v>14602.523000000001</v>
      </c>
      <c r="E167" s="877">
        <v>0.21440840359866997</v>
      </c>
      <c r="F167" s="876">
        <v>9153.6190000000006</v>
      </c>
      <c r="G167" s="877">
        <v>6.6280409378191268E-2</v>
      </c>
      <c r="H167" s="876">
        <v>9374525</v>
      </c>
      <c r="I167" s="877">
        <v>0.7286516136643103</v>
      </c>
      <c r="J167" s="876">
        <v>0</v>
      </c>
      <c r="K167" s="876">
        <v>6764.4110000000001</v>
      </c>
      <c r="L167" s="877">
        <v>0.73898760697817989</v>
      </c>
      <c r="M167" s="876">
        <v>504.73800000000006</v>
      </c>
      <c r="N167" s="876">
        <v>-527.28</v>
      </c>
    </row>
    <row r="168" spans="2:14" ht="13.15" customHeight="1" x14ac:dyDescent="0.2">
      <c r="B168" s="298" t="s">
        <v>1104</v>
      </c>
      <c r="C168" s="878">
        <v>941.64200000000005</v>
      </c>
      <c r="D168" s="878">
        <v>4804.2340000000004</v>
      </c>
      <c r="E168" s="364">
        <v>0.29267263100510987</v>
      </c>
      <c r="F168" s="878">
        <v>2347.7049999999999</v>
      </c>
      <c r="G168" s="364">
        <v>3.9997433617085649E-4</v>
      </c>
      <c r="H168" s="878">
        <v>3132253</v>
      </c>
      <c r="I168" s="364">
        <v>0.48077922118601685</v>
      </c>
      <c r="J168" s="878">
        <v>0</v>
      </c>
      <c r="K168" s="878">
        <v>32.713000000000001</v>
      </c>
      <c r="L168" s="364">
        <v>1.3934033449688101E-2</v>
      </c>
      <c r="M168" s="373">
        <v>0.45300000000000001</v>
      </c>
      <c r="N168" s="878">
        <v>-0.56699999999999995</v>
      </c>
    </row>
    <row r="169" spans="2:14" ht="13.15" customHeight="1" x14ac:dyDescent="0.2">
      <c r="B169" s="684" t="s">
        <v>1105</v>
      </c>
      <c r="C169" s="647">
        <v>16.010999999999999</v>
      </c>
      <c r="D169" s="647">
        <v>48.228000000000002</v>
      </c>
      <c r="E169" s="363">
        <v>0.33951231649664093</v>
      </c>
      <c r="F169" s="647">
        <v>32.384999999999998</v>
      </c>
      <c r="G169" s="363">
        <v>2.055561671452833E-3</v>
      </c>
      <c r="H169" s="647">
        <v>67924</v>
      </c>
      <c r="I169" s="363">
        <v>0.51561869178323283</v>
      </c>
      <c r="J169" s="647">
        <v>0</v>
      </c>
      <c r="K169" s="647">
        <v>1.8979999999999999</v>
      </c>
      <c r="L169" s="363">
        <v>5.8607379959857958E-2</v>
      </c>
      <c r="M169" s="373">
        <v>3.4000000000000002E-2</v>
      </c>
      <c r="N169" s="647">
        <v>-8.5999999999999993E-2</v>
      </c>
    </row>
    <row r="170" spans="2:14" ht="13.15" customHeight="1" x14ac:dyDescent="0.2">
      <c r="B170" s="684" t="s">
        <v>1106</v>
      </c>
      <c r="C170" s="647">
        <v>160.06200000000001</v>
      </c>
      <c r="D170" s="647">
        <v>355.08100000000002</v>
      </c>
      <c r="E170" s="363">
        <v>0.20915404502672652</v>
      </c>
      <c r="F170" s="647">
        <v>234.32400000000001</v>
      </c>
      <c r="G170" s="363">
        <v>3.3246976367764282E-3</v>
      </c>
      <c r="H170" s="647">
        <v>247187</v>
      </c>
      <c r="I170" s="363">
        <v>0.63391374450163018</v>
      </c>
      <c r="J170" s="647">
        <v>0</v>
      </c>
      <c r="K170" s="647">
        <v>25.884</v>
      </c>
      <c r="L170" s="363">
        <v>0.11046243662620986</v>
      </c>
      <c r="M170" s="373">
        <v>0.50700000000000001</v>
      </c>
      <c r="N170" s="647">
        <v>-0.496</v>
      </c>
    </row>
    <row r="171" spans="2:14" ht="13.15" customHeight="1" x14ac:dyDescent="0.2">
      <c r="B171" s="684" t="s">
        <v>1107</v>
      </c>
      <c r="C171" s="647">
        <v>375.58199999999999</v>
      </c>
      <c r="D171" s="647">
        <v>1745.364</v>
      </c>
      <c r="E171" s="363">
        <v>0.116120763347932</v>
      </c>
      <c r="F171" s="647">
        <v>578.25300000000004</v>
      </c>
      <c r="G171" s="363">
        <v>5.2166570196436517E-3</v>
      </c>
      <c r="H171" s="647">
        <v>542379</v>
      </c>
      <c r="I171" s="363">
        <v>0.76764617565403059</v>
      </c>
      <c r="J171" s="647">
        <v>0</v>
      </c>
      <c r="K171" s="647">
        <v>108.376</v>
      </c>
      <c r="L171" s="363">
        <v>0.18741969345597861</v>
      </c>
      <c r="M171" s="647">
        <v>2.3220000000000001</v>
      </c>
      <c r="N171" s="647">
        <v>-1.996</v>
      </c>
    </row>
    <row r="172" spans="2:14" ht="13.15" customHeight="1" x14ac:dyDescent="0.2">
      <c r="B172" s="684" t="s">
        <v>1108</v>
      </c>
      <c r="C172" s="647">
        <v>988.86699999999996</v>
      </c>
      <c r="D172" s="647">
        <v>3058.7779999999998</v>
      </c>
      <c r="E172" s="363">
        <v>0.15029994013947404</v>
      </c>
      <c r="F172" s="647">
        <v>1448.6</v>
      </c>
      <c r="G172" s="363">
        <v>1.2096888756399285E-2</v>
      </c>
      <c r="H172" s="647">
        <v>1234690</v>
      </c>
      <c r="I172" s="363">
        <v>0.80046283270638663</v>
      </c>
      <c r="J172" s="647">
        <v>0</v>
      </c>
      <c r="K172" s="647">
        <v>539.96900000000005</v>
      </c>
      <c r="L172" s="363">
        <v>0.37275231257766123</v>
      </c>
      <c r="M172" s="647">
        <v>14.085000000000001</v>
      </c>
      <c r="N172" s="647">
        <v>-11.989000000000001</v>
      </c>
    </row>
    <row r="173" spans="2:14" ht="13.15" customHeight="1" x14ac:dyDescent="0.2">
      <c r="B173" s="684" t="s">
        <v>1109</v>
      </c>
      <c r="C173" s="647">
        <v>2414.3310000000001</v>
      </c>
      <c r="D173" s="647">
        <v>4057.2289999999998</v>
      </c>
      <c r="E173" s="363">
        <v>0.19962171225730665</v>
      </c>
      <c r="F173" s="647">
        <v>3224.241</v>
      </c>
      <c r="G173" s="363">
        <v>5.4023195915336317E-2</v>
      </c>
      <c r="H173" s="647">
        <v>2872090</v>
      </c>
      <c r="I173" s="363">
        <v>0.83706289877590767</v>
      </c>
      <c r="J173" s="647">
        <v>0</v>
      </c>
      <c r="K173" s="647">
        <v>3549.0349999999999</v>
      </c>
      <c r="L173" s="363">
        <v>1.1007350257006223</v>
      </c>
      <c r="M173" s="647">
        <v>146.70599999999999</v>
      </c>
      <c r="N173" s="647">
        <v>-136.62200000000001</v>
      </c>
    </row>
    <row r="174" spans="2:14" ht="13.15" customHeight="1" x14ac:dyDescent="0.2">
      <c r="B174" s="684" t="s">
        <v>1110</v>
      </c>
      <c r="C174" s="647">
        <v>958.68299999999999</v>
      </c>
      <c r="D174" s="647">
        <v>533.18200000000002</v>
      </c>
      <c r="E174" s="363">
        <v>0.30346485815350105</v>
      </c>
      <c r="F174" s="647">
        <v>1120.4849999999999</v>
      </c>
      <c r="G174" s="363">
        <v>0.21648755958710739</v>
      </c>
      <c r="H174" s="647">
        <v>1131749</v>
      </c>
      <c r="I174" s="363">
        <v>0.83537073624901748</v>
      </c>
      <c r="J174" s="647">
        <v>0</v>
      </c>
      <c r="K174" s="647">
        <v>2497.6979999999999</v>
      </c>
      <c r="L174" s="363">
        <v>2.2291222104713584</v>
      </c>
      <c r="M174" s="647">
        <v>203.15199999999999</v>
      </c>
      <c r="N174" s="647">
        <v>-233.202</v>
      </c>
    </row>
    <row r="175" spans="2:14" ht="13.15" customHeight="1" x14ac:dyDescent="0.2">
      <c r="B175" s="296" t="s">
        <v>1363</v>
      </c>
      <c r="C175" s="879">
        <v>167.55</v>
      </c>
      <c r="D175" s="373">
        <v>0.42699999999999999</v>
      </c>
      <c r="E175" s="365">
        <v>0.17798594847775176</v>
      </c>
      <c r="F175" s="879">
        <v>167.626</v>
      </c>
      <c r="G175" s="365">
        <v>1</v>
      </c>
      <c r="H175" s="879">
        <v>146253</v>
      </c>
      <c r="I175" s="365">
        <v>0.82012872380609181</v>
      </c>
      <c r="J175" s="879">
        <v>0</v>
      </c>
      <c r="K175" s="879">
        <v>8.8379999999999992</v>
      </c>
      <c r="L175" s="365">
        <v>5.2724517676255467E-2</v>
      </c>
      <c r="M175" s="879">
        <v>137.47900000000001</v>
      </c>
      <c r="N175" s="879">
        <v>-142.322</v>
      </c>
    </row>
    <row r="176" spans="2:14" ht="13.15" customHeight="1" x14ac:dyDescent="0.2">
      <c r="B176" s="538" t="s">
        <v>1676</v>
      </c>
      <c r="C176" s="876">
        <v>3389.982</v>
      </c>
      <c r="D176" s="876">
        <v>0</v>
      </c>
      <c r="E176" s="877" t="s">
        <v>2</v>
      </c>
      <c r="F176" s="876">
        <v>3389.982</v>
      </c>
      <c r="G176" s="877">
        <v>5.1783554020640851E-3</v>
      </c>
      <c r="H176" s="876">
        <v>0</v>
      </c>
      <c r="I176" s="877">
        <v>0.80944206386880668</v>
      </c>
      <c r="J176" s="876">
        <v>0</v>
      </c>
      <c r="K176" s="876">
        <v>4952.7540000000008</v>
      </c>
      <c r="L176" s="877">
        <v>1.4609971380379014</v>
      </c>
      <c r="M176" s="876">
        <v>12.173</v>
      </c>
      <c r="N176" s="876">
        <v>-1122.5619999999999</v>
      </c>
    </row>
    <row r="177" spans="2:14" ht="13.15" customHeight="1" x14ac:dyDescent="0.2">
      <c r="B177" s="298" t="s">
        <v>1104</v>
      </c>
      <c r="C177" s="878">
        <v>2174.241</v>
      </c>
      <c r="D177" s="880">
        <v>0</v>
      </c>
      <c r="E177" s="881" t="s">
        <v>2</v>
      </c>
      <c r="F177" s="880">
        <v>2174.241</v>
      </c>
      <c r="G177" s="364">
        <v>1.3995812304155801E-3</v>
      </c>
      <c r="H177" s="880">
        <v>0</v>
      </c>
      <c r="I177" s="364">
        <v>0.89859514193688983</v>
      </c>
      <c r="J177" s="880">
        <v>0</v>
      </c>
      <c r="K177" s="880">
        <v>2604.2620000000002</v>
      </c>
      <c r="L177" s="364">
        <v>1.197779822935912</v>
      </c>
      <c r="M177" s="880">
        <v>2.7389999999999999</v>
      </c>
      <c r="N177" s="880" t="s">
        <v>2</v>
      </c>
    </row>
    <row r="178" spans="2:14" ht="13.15" customHeight="1" x14ac:dyDescent="0.2">
      <c r="B178" s="684" t="s">
        <v>1105</v>
      </c>
      <c r="C178" s="647">
        <v>85.823999999999998</v>
      </c>
      <c r="D178" s="648">
        <v>0</v>
      </c>
      <c r="E178" s="654" t="s">
        <v>2</v>
      </c>
      <c r="F178" s="648">
        <v>85.823999999999998</v>
      </c>
      <c r="G178" s="363">
        <v>2.0189999999999987E-3</v>
      </c>
      <c r="H178" s="648">
        <v>0</v>
      </c>
      <c r="I178" s="363">
        <v>0.64999999999999847</v>
      </c>
      <c r="J178" s="648">
        <v>0</v>
      </c>
      <c r="K178" s="648">
        <v>88.44</v>
      </c>
      <c r="L178" s="363">
        <v>1.0304809843400446</v>
      </c>
      <c r="M178" s="373">
        <v>0.11</v>
      </c>
      <c r="N178" s="648" t="s">
        <v>2</v>
      </c>
    </row>
    <row r="179" spans="2:14" ht="13.15" customHeight="1" x14ac:dyDescent="0.2">
      <c r="B179" s="684" t="s">
        <v>1106</v>
      </c>
      <c r="C179" s="373">
        <v>0.66800000000000004</v>
      </c>
      <c r="D179" s="648">
        <v>0</v>
      </c>
      <c r="E179" s="654" t="s">
        <v>2</v>
      </c>
      <c r="F179" s="373">
        <v>0.66800000000000004</v>
      </c>
      <c r="G179" s="363">
        <v>3.0590000000001115E-3</v>
      </c>
      <c r="H179" s="648">
        <v>0</v>
      </c>
      <c r="I179" s="363">
        <v>0.65000000000000113</v>
      </c>
      <c r="J179" s="648">
        <v>0</v>
      </c>
      <c r="K179" s="373">
        <v>0.82699999999999996</v>
      </c>
      <c r="L179" s="363">
        <v>1.2380239520958083</v>
      </c>
      <c r="M179" s="373">
        <v>2E-3</v>
      </c>
      <c r="N179" s="648" t="s">
        <v>2</v>
      </c>
    </row>
    <row r="180" spans="2:14" ht="13.15" customHeight="1" x14ac:dyDescent="0.2">
      <c r="B180" s="684" t="s">
        <v>1107</v>
      </c>
      <c r="C180" s="647">
        <v>3.573</v>
      </c>
      <c r="D180" s="648">
        <v>0</v>
      </c>
      <c r="E180" s="654" t="s">
        <v>2</v>
      </c>
      <c r="F180" s="648">
        <v>3.573</v>
      </c>
      <c r="G180" s="363">
        <v>5.0999999999981008E-3</v>
      </c>
      <c r="H180" s="648">
        <v>0</v>
      </c>
      <c r="I180" s="363">
        <v>0.64999989999973762</v>
      </c>
      <c r="J180" s="648">
        <v>0</v>
      </c>
      <c r="K180" s="648">
        <v>5.4379999999999997</v>
      </c>
      <c r="L180" s="363">
        <v>1.5219703330534564</v>
      </c>
      <c r="M180" s="373">
        <v>1.0999999999999999E-2</v>
      </c>
      <c r="N180" s="648" t="s">
        <v>2</v>
      </c>
    </row>
    <row r="181" spans="2:14" ht="13.15" customHeight="1" x14ac:dyDescent="0.2">
      <c r="B181" s="684" t="s">
        <v>1108</v>
      </c>
      <c r="C181" s="878">
        <v>1108.096</v>
      </c>
      <c r="D181" s="648">
        <v>0</v>
      </c>
      <c r="E181" s="654" t="s">
        <v>2</v>
      </c>
      <c r="F181" s="648">
        <v>1108.096</v>
      </c>
      <c r="G181" s="654">
        <v>1.2516668538285487E-2</v>
      </c>
      <c r="H181" s="648">
        <v>0</v>
      </c>
      <c r="I181" s="654">
        <v>0.64999997916732855</v>
      </c>
      <c r="J181" s="648">
        <v>0</v>
      </c>
      <c r="K181" s="648">
        <v>2212.2910000000002</v>
      </c>
      <c r="L181" s="654">
        <v>1.9964795468984637</v>
      </c>
      <c r="M181" s="648">
        <v>9.0180000000000007</v>
      </c>
      <c r="N181" s="648" t="s">
        <v>2</v>
      </c>
    </row>
    <row r="182" spans="2:14" ht="13.15" customHeight="1" x14ac:dyDescent="0.2">
      <c r="B182" s="684" t="s">
        <v>1109</v>
      </c>
      <c r="C182" s="878">
        <v>17.579999999999998</v>
      </c>
      <c r="D182" s="648">
        <v>0</v>
      </c>
      <c r="E182" s="654" t="s">
        <v>2</v>
      </c>
      <c r="F182" s="648">
        <v>17.579999999999998</v>
      </c>
      <c r="G182" s="654">
        <v>2.5500000000001136E-2</v>
      </c>
      <c r="H182" s="648">
        <v>0</v>
      </c>
      <c r="I182" s="654">
        <v>0.65000000000002633</v>
      </c>
      <c r="J182" s="648">
        <v>0</v>
      </c>
      <c r="K182" s="648">
        <v>41.496000000000002</v>
      </c>
      <c r="L182" s="654">
        <v>2.3604095563139937</v>
      </c>
      <c r="M182" s="373">
        <v>0.29299999999999998</v>
      </c>
      <c r="N182" s="648" t="s">
        <v>2</v>
      </c>
    </row>
    <row r="183" spans="2:14" ht="13.15" customHeight="1" x14ac:dyDescent="0.2">
      <c r="B183" s="684" t="s">
        <v>1110</v>
      </c>
      <c r="C183" s="648">
        <v>0</v>
      </c>
      <c r="D183" s="648">
        <v>0</v>
      </c>
      <c r="E183" s="654" t="s">
        <v>2</v>
      </c>
      <c r="F183" s="648">
        <v>0</v>
      </c>
      <c r="G183" s="654">
        <v>0</v>
      </c>
      <c r="H183" s="648">
        <v>0</v>
      </c>
      <c r="I183" s="654" t="s">
        <v>2</v>
      </c>
      <c r="J183" s="648">
        <v>0</v>
      </c>
      <c r="K183" s="648">
        <v>0</v>
      </c>
      <c r="L183" s="654" t="s">
        <v>2</v>
      </c>
      <c r="M183" s="373" t="s">
        <v>2</v>
      </c>
      <c r="N183" s="648" t="s">
        <v>2</v>
      </c>
    </row>
    <row r="184" spans="2:14" ht="13.15" customHeight="1" x14ac:dyDescent="0.2">
      <c r="B184" s="684" t="s">
        <v>1363</v>
      </c>
      <c r="C184" s="648">
        <v>0</v>
      </c>
      <c r="D184" s="648">
        <v>0</v>
      </c>
      <c r="E184" s="654" t="s">
        <v>2</v>
      </c>
      <c r="F184" s="648">
        <v>0</v>
      </c>
      <c r="G184" s="654">
        <v>0</v>
      </c>
      <c r="H184" s="648">
        <v>0</v>
      </c>
      <c r="I184" s="654" t="s">
        <v>2</v>
      </c>
      <c r="J184" s="648">
        <v>0</v>
      </c>
      <c r="K184" s="648">
        <v>0</v>
      </c>
      <c r="L184" s="654" t="s">
        <v>2</v>
      </c>
      <c r="M184" s="648">
        <v>0</v>
      </c>
      <c r="N184" s="648" t="s">
        <v>2</v>
      </c>
    </row>
    <row r="185" spans="2:14" ht="13.15" customHeight="1" x14ac:dyDescent="0.2">
      <c r="B185" s="536" t="s">
        <v>1294</v>
      </c>
      <c r="C185" s="660">
        <v>213278.16699999999</v>
      </c>
      <c r="D185" s="660">
        <v>86514.881999999983</v>
      </c>
      <c r="E185" s="366">
        <v>0.43653697337948072</v>
      </c>
      <c r="F185" s="660">
        <v>232434.997</v>
      </c>
      <c r="G185" s="366">
        <v>6.0100000000000001E-2</v>
      </c>
      <c r="H185" s="660">
        <v>11480045</v>
      </c>
      <c r="I185" s="366">
        <v>0.34799999999999998</v>
      </c>
      <c r="J185" s="882"/>
      <c r="K185" s="660">
        <v>90597.579999999987</v>
      </c>
      <c r="L185" s="366">
        <v>0.38977598541238601</v>
      </c>
      <c r="M185" s="660">
        <v>4868.88</v>
      </c>
      <c r="N185" s="660">
        <v>-7083.7729999999974</v>
      </c>
    </row>
    <row r="186" spans="2:14" ht="10.15" customHeight="1" x14ac:dyDescent="0.2">
      <c r="B186" s="1179" t="s">
        <v>1453</v>
      </c>
      <c r="C186" s="1179"/>
      <c r="D186" s="1179"/>
      <c r="E186" s="1179"/>
      <c r="F186" s="1179"/>
      <c r="G186" s="1179"/>
      <c r="H186" s="44"/>
      <c r="I186" s="44"/>
      <c r="J186" s="44"/>
      <c r="K186" s="44"/>
      <c r="L186" s="44"/>
      <c r="M186" s="44"/>
      <c r="N186" s="44"/>
    </row>
    <row r="187" spans="2:14" ht="10.15" customHeight="1" x14ac:dyDescent="0.2">
      <c r="B187" s="1179" t="s">
        <v>1080</v>
      </c>
      <c r="C187" s="1179"/>
      <c r="D187" s="1179"/>
      <c r="E187" s="1179"/>
      <c r="F187" s="1179"/>
      <c r="G187" s="1179"/>
      <c r="H187" s="44"/>
      <c r="I187" s="44"/>
      <c r="J187" s="44"/>
      <c r="K187" s="44"/>
      <c r="L187" s="44"/>
      <c r="M187" s="44"/>
      <c r="N187" s="44"/>
    </row>
    <row r="188" spans="2:14" ht="10.15" customHeight="1" x14ac:dyDescent="0.2">
      <c r="B188" s="1179" t="s">
        <v>1081</v>
      </c>
      <c r="C188" s="1179"/>
      <c r="D188" s="1179"/>
      <c r="E188" s="1179"/>
      <c r="F188" s="1179"/>
      <c r="G188" s="1179"/>
      <c r="H188" s="20"/>
      <c r="I188" s="20"/>
      <c r="J188" s="20"/>
      <c r="K188" s="20"/>
      <c r="L188" s="20"/>
      <c r="M188" s="20"/>
      <c r="N188" s="20"/>
    </row>
    <row r="189" spans="2:14" ht="10.15" customHeight="1" x14ac:dyDescent="0.2">
      <c r="B189" s="1179" t="s">
        <v>1082</v>
      </c>
      <c r="C189" s="1179"/>
      <c r="D189" s="1179"/>
      <c r="E189" s="1179"/>
      <c r="F189" s="1179"/>
      <c r="G189" s="1179"/>
      <c r="H189" s="20"/>
      <c r="I189" s="20"/>
      <c r="J189" s="20"/>
      <c r="K189" s="20"/>
      <c r="L189" s="20"/>
      <c r="M189" s="20"/>
      <c r="N189" s="20"/>
    </row>
    <row r="190" spans="2:14" ht="10.15" customHeight="1" x14ac:dyDescent="0.2">
      <c r="B190" s="1179" t="s">
        <v>1083</v>
      </c>
      <c r="C190" s="1179"/>
      <c r="D190" s="1179"/>
      <c r="E190" s="1179"/>
      <c r="F190" s="1179"/>
      <c r="G190" s="1179"/>
      <c r="H190" s="20"/>
      <c r="I190" s="20"/>
      <c r="J190" s="20"/>
      <c r="K190" s="20"/>
      <c r="L190" s="20"/>
      <c r="M190" s="20"/>
      <c r="N190" s="20"/>
    </row>
    <row r="191" spans="2:14" x14ac:dyDescent="0.2">
      <c r="B191" s="1179" t="s">
        <v>1450</v>
      </c>
      <c r="C191" s="1179"/>
      <c r="D191" s="1179"/>
      <c r="E191" s="1179"/>
      <c r="F191" s="1179"/>
      <c r="G191" s="1179"/>
      <c r="H191" s="20"/>
      <c r="I191" s="20"/>
      <c r="J191" s="20"/>
      <c r="K191" s="20"/>
      <c r="L191" s="20"/>
      <c r="M191" s="20"/>
      <c r="N191" s="20"/>
    </row>
    <row r="192" spans="2:14" x14ac:dyDescent="0.2">
      <c r="B192" s="1179" t="s">
        <v>1504</v>
      </c>
      <c r="C192" s="1179"/>
      <c r="D192" s="1179"/>
      <c r="E192" s="1179"/>
      <c r="F192" s="1179"/>
      <c r="G192" s="1179"/>
    </row>
  </sheetData>
  <mergeCells count="14">
    <mergeCell ref="B192:G192"/>
    <mergeCell ref="B2:N2"/>
    <mergeCell ref="B96:G96"/>
    <mergeCell ref="B191:G191"/>
    <mergeCell ref="B190:G190"/>
    <mergeCell ref="B189:G189"/>
    <mergeCell ref="B188:G188"/>
    <mergeCell ref="B187:G187"/>
    <mergeCell ref="B186:G186"/>
    <mergeCell ref="B95:G95"/>
    <mergeCell ref="B94:G94"/>
    <mergeCell ref="B93:G93"/>
    <mergeCell ref="B92:G92"/>
    <mergeCell ref="B91:G91"/>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B1:N235"/>
  <sheetViews>
    <sheetView showGridLines="0" zoomScaleNormal="100" workbookViewId="0">
      <selection activeCell="N14" sqref="N14"/>
    </sheetView>
  </sheetViews>
  <sheetFormatPr baseColWidth="10" defaultColWidth="9" defaultRowHeight="9" x14ac:dyDescent="0.2"/>
  <cols>
    <col min="1" max="1" width="8.6640625" style="14" customWidth="1"/>
    <col min="2" max="2" width="43" style="14" bestFit="1" customWidth="1"/>
    <col min="3" max="3" width="18.33203125" style="14" customWidth="1"/>
    <col min="4" max="4" width="13.1640625" style="16" customWidth="1"/>
    <col min="5" max="5" width="22.1640625" style="16" customWidth="1"/>
    <col min="6" max="6" width="13.1640625" style="16" customWidth="1"/>
    <col min="7" max="7" width="12" style="16" customWidth="1"/>
    <col min="8" max="8" width="14" style="16" customWidth="1"/>
    <col min="9" max="9" width="19.6640625" style="16" customWidth="1"/>
    <col min="10" max="16384" width="9" style="14"/>
  </cols>
  <sheetData>
    <row r="1" spans="2:14" ht="13.9" customHeight="1" x14ac:dyDescent="0.2"/>
    <row r="2" spans="2:14" s="13" customFormat="1" ht="13.9" customHeight="1" x14ac:dyDescent="0.2">
      <c r="B2" s="1105" t="s">
        <v>1305</v>
      </c>
      <c r="C2" s="1105"/>
      <c r="D2" s="1105"/>
      <c r="E2" s="1105"/>
      <c r="F2" s="1105"/>
      <c r="G2" s="1105"/>
      <c r="H2" s="1105"/>
      <c r="I2" s="1105"/>
      <c r="J2" s="14"/>
      <c r="K2" s="14"/>
      <c r="L2" s="14"/>
      <c r="M2" s="14"/>
      <c r="N2" s="14"/>
    </row>
    <row r="3" spans="2:14" s="15" customFormat="1" ht="13.9" customHeight="1" x14ac:dyDescent="0.2">
      <c r="G3" s="295"/>
      <c r="H3" s="295"/>
      <c r="I3" s="295"/>
    </row>
    <row r="4" spans="2:14" s="15" customFormat="1" ht="13.9" customHeight="1" x14ac:dyDescent="0.15">
      <c r="B4" s="1181" t="s">
        <v>760</v>
      </c>
      <c r="C4" s="1171" t="s">
        <v>149</v>
      </c>
      <c r="D4" s="1171" t="s">
        <v>150</v>
      </c>
      <c r="E4" s="1171" t="s">
        <v>151</v>
      </c>
      <c r="F4" s="1180" t="s">
        <v>1197</v>
      </c>
      <c r="G4" s="1180" t="s">
        <v>1196</v>
      </c>
      <c r="H4" s="1171" t="s">
        <v>152</v>
      </c>
      <c r="I4" s="1171" t="s">
        <v>153</v>
      </c>
    </row>
    <row r="5" spans="2:14" s="15" customFormat="1" ht="13.9" customHeight="1" x14ac:dyDescent="0.15">
      <c r="B5" s="1181"/>
      <c r="C5" s="1171"/>
      <c r="D5" s="1171"/>
      <c r="E5" s="1171"/>
      <c r="F5" s="1180"/>
      <c r="G5" s="1180"/>
      <c r="H5" s="1171"/>
      <c r="I5" s="1171"/>
    </row>
    <row r="6" spans="2:14" s="13" customFormat="1" ht="12.75" x14ac:dyDescent="0.2">
      <c r="B6" s="505" t="s">
        <v>148</v>
      </c>
      <c r="C6" s="1172"/>
      <c r="D6" s="1172"/>
      <c r="E6" s="1172"/>
      <c r="F6" s="1167"/>
      <c r="G6" s="1167"/>
      <c r="H6" s="1172"/>
      <c r="I6" s="1172"/>
    </row>
    <row r="7" spans="2:14" s="13" customFormat="1" ht="13.15" customHeight="1" x14ac:dyDescent="0.2">
      <c r="B7" s="523" t="s">
        <v>154</v>
      </c>
      <c r="C7" s="523"/>
      <c r="D7" s="523"/>
      <c r="E7" s="523"/>
      <c r="F7" s="523"/>
      <c r="G7" s="523"/>
      <c r="H7" s="523"/>
      <c r="I7" s="523"/>
    </row>
    <row r="8" spans="2:14" s="13" customFormat="1" ht="12.75" x14ac:dyDescent="0.2">
      <c r="B8" s="224" t="s">
        <v>3</v>
      </c>
      <c r="C8" s="224" t="s">
        <v>4</v>
      </c>
      <c r="D8" s="883">
        <v>1.0028000000000001E-4</v>
      </c>
      <c r="E8" s="883">
        <v>1.115E-4</v>
      </c>
      <c r="F8" s="999">
        <v>3</v>
      </c>
      <c r="G8" s="999">
        <v>4</v>
      </c>
      <c r="H8" s="999" t="s">
        <v>2</v>
      </c>
      <c r="I8" s="884">
        <v>0</v>
      </c>
    </row>
    <row r="9" spans="2:14" s="13" customFormat="1" ht="12.75" x14ac:dyDescent="0.2">
      <c r="B9" s="309" t="s">
        <v>5</v>
      </c>
      <c r="C9" s="309" t="s">
        <v>6</v>
      </c>
      <c r="D9" s="885">
        <v>2.7380000000000004E-4</v>
      </c>
      <c r="E9" s="885">
        <v>2.4949999999999999E-4</v>
      </c>
      <c r="F9" s="315">
        <v>2</v>
      </c>
      <c r="G9" s="315">
        <v>2</v>
      </c>
      <c r="H9" s="315" t="s">
        <v>2</v>
      </c>
      <c r="I9" s="885">
        <v>0</v>
      </c>
    </row>
    <row r="10" spans="2:14" s="13" customFormat="1" ht="12.75" x14ac:dyDescent="0.2">
      <c r="B10" s="309" t="s">
        <v>7</v>
      </c>
      <c r="C10" s="309" t="s">
        <v>8</v>
      </c>
      <c r="D10" s="885">
        <v>3.3108999999999998E-4</v>
      </c>
      <c r="E10" s="885">
        <v>3.3089000000000003E-4</v>
      </c>
      <c r="F10" s="315" t="s">
        <v>2</v>
      </c>
      <c r="G10" s="315" t="s">
        <v>2</v>
      </c>
      <c r="H10" s="315" t="s">
        <v>2</v>
      </c>
      <c r="I10" s="885">
        <v>0</v>
      </c>
    </row>
    <row r="11" spans="2:14" s="13" customFormat="1" ht="12.75" x14ac:dyDescent="0.2">
      <c r="B11" s="309" t="s">
        <v>9</v>
      </c>
      <c r="C11" s="309" t="s">
        <v>10</v>
      </c>
      <c r="D11" s="885">
        <v>4.3686000000000002E-4</v>
      </c>
      <c r="E11" s="885">
        <v>4.2700000000000002E-4</v>
      </c>
      <c r="F11" s="315">
        <v>1</v>
      </c>
      <c r="G11" s="315">
        <v>9</v>
      </c>
      <c r="H11" s="315" t="s">
        <v>2</v>
      </c>
      <c r="I11" s="885">
        <v>0</v>
      </c>
    </row>
    <row r="12" spans="2:14" s="13" customFormat="1" ht="12.75" x14ac:dyDescent="0.2">
      <c r="B12" s="309" t="s">
        <v>11</v>
      </c>
      <c r="C12" s="309" t="s">
        <v>12</v>
      </c>
      <c r="D12" s="885">
        <v>5.0106E-4</v>
      </c>
      <c r="E12" s="885">
        <v>5.1073000000000004E-4</v>
      </c>
      <c r="F12" s="315">
        <v>5</v>
      </c>
      <c r="G12" s="315">
        <v>6</v>
      </c>
      <c r="H12" s="315" t="s">
        <v>2</v>
      </c>
      <c r="I12" s="885">
        <v>0</v>
      </c>
    </row>
    <row r="13" spans="2:14" s="13" customFormat="1" ht="12.75" x14ac:dyDescent="0.2">
      <c r="B13" s="309" t="s">
        <v>13</v>
      </c>
      <c r="C13" s="309" t="s">
        <v>14</v>
      </c>
      <c r="D13" s="885">
        <v>8.4293999999999992E-4</v>
      </c>
      <c r="E13" s="885">
        <v>8.2199999999999992E-4</v>
      </c>
      <c r="F13" s="315">
        <v>1</v>
      </c>
      <c r="G13" s="315" t="s">
        <v>2</v>
      </c>
      <c r="H13" s="315" t="s">
        <v>2</v>
      </c>
      <c r="I13" s="885">
        <v>0</v>
      </c>
    </row>
    <row r="14" spans="2:14" s="13" customFormat="1" ht="12.75" x14ac:dyDescent="0.2">
      <c r="B14" s="309" t="s">
        <v>1366</v>
      </c>
      <c r="C14" s="309" t="s">
        <v>15</v>
      </c>
      <c r="D14" s="885">
        <v>1.0002800000000001E-3</v>
      </c>
      <c r="E14" s="885">
        <v>1.0093599999999999E-3</v>
      </c>
      <c r="F14" s="315">
        <v>2</v>
      </c>
      <c r="G14" s="315">
        <v>8</v>
      </c>
      <c r="H14" s="315" t="s">
        <v>2</v>
      </c>
      <c r="I14" s="885">
        <v>0</v>
      </c>
    </row>
    <row r="15" spans="2:14" s="13" customFormat="1" ht="12.75" x14ac:dyDescent="0.2">
      <c r="B15" s="309" t="s">
        <v>1367</v>
      </c>
      <c r="C15" s="309" t="s">
        <v>16</v>
      </c>
      <c r="D15" s="885">
        <v>1.3458300000000001E-3</v>
      </c>
      <c r="E15" s="885">
        <v>1.4077500000000001E-3</v>
      </c>
      <c r="F15" s="315">
        <v>5</v>
      </c>
      <c r="G15" s="315">
        <v>9</v>
      </c>
      <c r="H15" s="315" t="s">
        <v>2</v>
      </c>
      <c r="I15" s="885">
        <v>0</v>
      </c>
    </row>
    <row r="16" spans="2:14" s="13" customFormat="1" ht="12.75" x14ac:dyDescent="0.2">
      <c r="B16" s="309" t="s">
        <v>1368</v>
      </c>
      <c r="C16" s="309" t="s">
        <v>17</v>
      </c>
      <c r="D16" s="885">
        <v>2.0689599999999999E-3</v>
      </c>
      <c r="E16" s="885">
        <v>2.0369899999999998E-3</v>
      </c>
      <c r="F16" s="315">
        <v>3</v>
      </c>
      <c r="G16" s="315">
        <v>20</v>
      </c>
      <c r="H16" s="315" t="s">
        <v>2</v>
      </c>
      <c r="I16" s="885">
        <v>0</v>
      </c>
    </row>
    <row r="17" spans="2:9" s="13" customFormat="1" ht="12.75" x14ac:dyDescent="0.2">
      <c r="B17" s="309" t="s">
        <v>1369</v>
      </c>
      <c r="C17" s="309" t="s">
        <v>18</v>
      </c>
      <c r="D17" s="885">
        <v>2.59575E-3</v>
      </c>
      <c r="E17" s="885">
        <v>2.8492499999999998E-3</v>
      </c>
      <c r="F17" s="315">
        <v>4</v>
      </c>
      <c r="G17" s="315">
        <v>7</v>
      </c>
      <c r="H17" s="315" t="s">
        <v>2</v>
      </c>
      <c r="I17" s="885">
        <v>0</v>
      </c>
    </row>
    <row r="18" spans="2:9" s="13" customFormat="1" ht="12.75" x14ac:dyDescent="0.2">
      <c r="B18" s="309" t="s">
        <v>1370</v>
      </c>
      <c r="C18" s="309" t="s">
        <v>19</v>
      </c>
      <c r="D18" s="885">
        <v>5.1000000000000004E-3</v>
      </c>
      <c r="E18" s="885">
        <v>5.1000000000000004E-3</v>
      </c>
      <c r="F18" s="315">
        <v>1</v>
      </c>
      <c r="G18" s="315">
        <v>7</v>
      </c>
      <c r="H18" s="315" t="s">
        <v>2</v>
      </c>
      <c r="I18" s="885">
        <v>0</v>
      </c>
    </row>
    <row r="19" spans="2:9" s="13" customFormat="1" ht="12.75" x14ac:dyDescent="0.2">
      <c r="B19" s="309" t="s">
        <v>1371</v>
      </c>
      <c r="C19" s="309" t="s">
        <v>20</v>
      </c>
      <c r="D19" s="885">
        <v>8.8011900000000004E-3</v>
      </c>
      <c r="E19" s="885">
        <v>8.8050000000000003E-3</v>
      </c>
      <c r="F19" s="315">
        <v>3</v>
      </c>
      <c r="G19" s="315">
        <v>2</v>
      </c>
      <c r="H19" s="315" t="s">
        <v>2</v>
      </c>
      <c r="I19" s="885">
        <v>0</v>
      </c>
    </row>
    <row r="20" spans="2:9" s="13" customFormat="1" ht="12.75" x14ac:dyDescent="0.2">
      <c r="B20" s="309" t="s">
        <v>1372</v>
      </c>
      <c r="C20" s="309" t="s">
        <v>21</v>
      </c>
      <c r="D20" s="885">
        <v>1.5000659999999999E-2</v>
      </c>
      <c r="E20" s="885">
        <v>1.5000199999999998E-2</v>
      </c>
      <c r="F20" s="315">
        <v>5</v>
      </c>
      <c r="G20" s="315">
        <v>7</v>
      </c>
      <c r="H20" s="315" t="s">
        <v>2</v>
      </c>
      <c r="I20" s="884">
        <v>0.5</v>
      </c>
    </row>
    <row r="21" spans="2:9" s="13" customFormat="1" ht="12.75" x14ac:dyDescent="0.2">
      <c r="B21" s="309" t="s">
        <v>1373</v>
      </c>
      <c r="C21" s="309" t="s">
        <v>22</v>
      </c>
      <c r="D21" s="885">
        <v>2.5493009999999997E-2</v>
      </c>
      <c r="E21" s="885">
        <v>2.5494329999999999E-2</v>
      </c>
      <c r="F21" s="315">
        <v>3</v>
      </c>
      <c r="G21" s="315">
        <v>13</v>
      </c>
      <c r="H21" s="315" t="s">
        <v>2</v>
      </c>
      <c r="I21" s="884">
        <v>0.14285713999999999</v>
      </c>
    </row>
    <row r="22" spans="2:9" s="13" customFormat="1" ht="12.75" x14ac:dyDescent="0.2">
      <c r="B22" s="309" t="s">
        <v>1374</v>
      </c>
      <c r="C22" s="309" t="s">
        <v>23</v>
      </c>
      <c r="D22" s="885">
        <v>4.4100010000000002E-2</v>
      </c>
      <c r="E22" s="885">
        <v>4.4098860000000004E-2</v>
      </c>
      <c r="F22" s="315">
        <v>7</v>
      </c>
      <c r="G22" s="315">
        <v>20</v>
      </c>
      <c r="H22" s="315" t="s">
        <v>2</v>
      </c>
      <c r="I22" s="885">
        <v>0</v>
      </c>
    </row>
    <row r="23" spans="2:9" s="13" customFormat="1" ht="12.75" x14ac:dyDescent="0.2">
      <c r="B23" s="309" t="s">
        <v>1375</v>
      </c>
      <c r="C23" s="309" t="s">
        <v>24</v>
      </c>
      <c r="D23" s="885">
        <v>6.6901390000000005E-2</v>
      </c>
      <c r="E23" s="885">
        <v>7.5663800000000003E-2</v>
      </c>
      <c r="F23" s="315">
        <v>4</v>
      </c>
      <c r="G23" s="315">
        <v>8</v>
      </c>
      <c r="H23" s="315">
        <v>2</v>
      </c>
      <c r="I23" s="884">
        <v>0.2</v>
      </c>
    </row>
    <row r="24" spans="2:9" s="13" customFormat="1" ht="12.75" x14ac:dyDescent="0.2">
      <c r="B24" s="309" t="s">
        <v>1376</v>
      </c>
      <c r="C24" s="309" t="s">
        <v>25</v>
      </c>
      <c r="D24" s="885">
        <v>0.2122</v>
      </c>
      <c r="E24" s="885">
        <v>0.2122</v>
      </c>
      <c r="F24" s="315">
        <v>3</v>
      </c>
      <c r="G24" s="315">
        <v>2</v>
      </c>
      <c r="H24" s="315" t="s">
        <v>2</v>
      </c>
      <c r="I24" s="885">
        <v>0</v>
      </c>
    </row>
    <row r="25" spans="2:9" s="13" customFormat="1" ht="12.75" x14ac:dyDescent="0.2">
      <c r="B25" s="309" t="s">
        <v>1377</v>
      </c>
      <c r="C25" s="309" t="s">
        <v>26</v>
      </c>
      <c r="D25" s="885">
        <v>1</v>
      </c>
      <c r="E25" s="885">
        <v>0.99999996999999996</v>
      </c>
      <c r="F25" s="315">
        <v>5</v>
      </c>
      <c r="G25" s="315">
        <v>14</v>
      </c>
      <c r="H25" s="315" t="s">
        <v>2</v>
      </c>
      <c r="I25" s="885">
        <v>0</v>
      </c>
    </row>
    <row r="26" spans="2:9" s="13" customFormat="1" ht="13.15" customHeight="1" x14ac:dyDescent="0.2">
      <c r="B26" s="523" t="s">
        <v>139</v>
      </c>
      <c r="C26" s="523"/>
      <c r="D26" s="523"/>
      <c r="E26" s="523"/>
      <c r="F26" s="523"/>
      <c r="G26" s="523"/>
      <c r="H26" s="523"/>
      <c r="I26" s="523"/>
    </row>
    <row r="27" spans="2:9" s="13" customFormat="1" ht="12.75" x14ac:dyDescent="0.2">
      <c r="B27" s="312" t="s">
        <v>3</v>
      </c>
      <c r="C27" s="312" t="s">
        <v>4</v>
      </c>
      <c r="D27" s="886">
        <v>2.9999999999999997E-4</v>
      </c>
      <c r="E27" s="886">
        <v>2.9999999999999997E-4</v>
      </c>
      <c r="F27" s="316">
        <v>8</v>
      </c>
      <c r="G27" s="316">
        <v>9</v>
      </c>
      <c r="H27" s="316">
        <v>1</v>
      </c>
      <c r="I27" s="887">
        <v>0</v>
      </c>
    </row>
    <row r="28" spans="2:9" s="13" customFormat="1" ht="12.75" x14ac:dyDescent="0.2">
      <c r="B28" s="309" t="s">
        <v>5</v>
      </c>
      <c r="C28" s="309" t="s">
        <v>6</v>
      </c>
      <c r="D28" s="885">
        <v>2.9999999999999997E-4</v>
      </c>
      <c r="E28" s="885">
        <v>2.9992000000000002E-4</v>
      </c>
      <c r="F28" s="315">
        <v>11</v>
      </c>
      <c r="G28" s="315">
        <v>9</v>
      </c>
      <c r="H28" s="1000" t="s">
        <v>2</v>
      </c>
      <c r="I28" s="884">
        <v>0</v>
      </c>
    </row>
    <row r="29" spans="2:9" s="13" customFormat="1" ht="12.75" x14ac:dyDescent="0.2">
      <c r="B29" s="309" t="s">
        <v>7</v>
      </c>
      <c r="C29" s="309" t="s">
        <v>8</v>
      </c>
      <c r="D29" s="885">
        <v>3.0121999999999999E-4</v>
      </c>
      <c r="E29" s="885">
        <v>3.0804000000000004E-4</v>
      </c>
      <c r="F29" s="315">
        <v>29</v>
      </c>
      <c r="G29" s="315">
        <v>22</v>
      </c>
      <c r="H29" s="1000" t="s">
        <v>2</v>
      </c>
      <c r="I29" s="884">
        <v>0</v>
      </c>
    </row>
    <row r="30" spans="2:9" s="13" customFormat="1" ht="12.75" x14ac:dyDescent="0.2">
      <c r="B30" s="309" t="s">
        <v>9</v>
      </c>
      <c r="C30" s="309" t="s">
        <v>10</v>
      </c>
      <c r="D30" s="885">
        <v>4.0004E-4</v>
      </c>
      <c r="E30" s="885">
        <v>4.0145000000000003E-4</v>
      </c>
      <c r="F30" s="315">
        <v>90</v>
      </c>
      <c r="G30" s="315">
        <v>78</v>
      </c>
      <c r="H30" s="1000" t="s">
        <v>2</v>
      </c>
      <c r="I30" s="884">
        <v>0</v>
      </c>
    </row>
    <row r="31" spans="2:9" s="13" customFormat="1" ht="12.75" x14ac:dyDescent="0.2">
      <c r="B31" s="309" t="s">
        <v>11</v>
      </c>
      <c r="C31" s="309" t="s">
        <v>12</v>
      </c>
      <c r="D31" s="885">
        <v>5.0000999999999995E-4</v>
      </c>
      <c r="E31" s="885">
        <v>5.0034999999999999E-4</v>
      </c>
      <c r="F31" s="315">
        <v>274</v>
      </c>
      <c r="G31" s="315">
        <v>244</v>
      </c>
      <c r="H31" s="1000" t="s">
        <v>2</v>
      </c>
      <c r="I31" s="884">
        <v>0</v>
      </c>
    </row>
    <row r="32" spans="2:9" s="13" customFormat="1" ht="12.75" x14ac:dyDescent="0.2">
      <c r="B32" s="309" t="s">
        <v>13</v>
      </c>
      <c r="C32" s="309" t="s">
        <v>14</v>
      </c>
      <c r="D32" s="885">
        <v>8.0000000000000004E-4</v>
      </c>
      <c r="E32" s="885">
        <v>8.0000000000000004E-4</v>
      </c>
      <c r="F32" s="315">
        <v>245</v>
      </c>
      <c r="G32" s="315">
        <v>238</v>
      </c>
      <c r="H32" s="1000" t="s">
        <v>2</v>
      </c>
      <c r="I32" s="884">
        <v>0</v>
      </c>
    </row>
    <row r="33" spans="2:9" s="13" customFormat="1" ht="12.75" x14ac:dyDescent="0.2">
      <c r="B33" s="309" t="s">
        <v>1366</v>
      </c>
      <c r="C33" s="309" t="s">
        <v>15</v>
      </c>
      <c r="D33" s="885">
        <v>1.0003989671718146E-3</v>
      </c>
      <c r="E33" s="885">
        <v>1.0000053846153847E-3</v>
      </c>
      <c r="F33" s="315">
        <v>532</v>
      </c>
      <c r="G33" s="315">
        <v>479</v>
      </c>
      <c r="H33" s="315">
        <v>8</v>
      </c>
      <c r="I33" s="884">
        <v>1.4167868317281011E-3</v>
      </c>
    </row>
    <row r="34" spans="2:9" s="13" customFormat="1" ht="12.75" x14ac:dyDescent="0.2">
      <c r="B34" s="309" t="s">
        <v>1367</v>
      </c>
      <c r="C34" s="309" t="s">
        <v>16</v>
      </c>
      <c r="D34" s="885">
        <v>1.3984992673085719E-3</v>
      </c>
      <c r="E34" s="885">
        <v>1.39496E-3</v>
      </c>
      <c r="F34" s="315">
        <v>1178</v>
      </c>
      <c r="G34" s="315">
        <v>1190</v>
      </c>
      <c r="H34" s="315">
        <v>10</v>
      </c>
      <c r="I34" s="884">
        <v>3.0481604031349242E-3</v>
      </c>
    </row>
    <row r="35" spans="2:9" s="13" customFormat="1" ht="12.75" x14ac:dyDescent="0.2">
      <c r="B35" s="309" t="s">
        <v>1368</v>
      </c>
      <c r="C35" s="309" t="s">
        <v>17</v>
      </c>
      <c r="D35" s="885">
        <v>2.0019564895961753E-3</v>
      </c>
      <c r="E35" s="885">
        <v>2.0105922222222218E-3</v>
      </c>
      <c r="F35" s="315">
        <v>634</v>
      </c>
      <c r="G35" s="315">
        <v>754</v>
      </c>
      <c r="H35" s="315">
        <v>9</v>
      </c>
      <c r="I35" s="884">
        <v>9.8901781135454065E-4</v>
      </c>
    </row>
    <row r="36" spans="2:9" s="13" customFormat="1" ht="12.75" x14ac:dyDescent="0.2">
      <c r="B36" s="309" t="s">
        <v>1369</v>
      </c>
      <c r="C36" s="309" t="s">
        <v>18</v>
      </c>
      <c r="D36" s="885">
        <v>3.10012E-3</v>
      </c>
      <c r="E36" s="885">
        <v>3.0985000000000001E-3</v>
      </c>
      <c r="F36" s="315">
        <v>336</v>
      </c>
      <c r="G36" s="315">
        <v>360</v>
      </c>
      <c r="H36" s="315">
        <v>5</v>
      </c>
      <c r="I36" s="884">
        <v>4.7619000000000003E-3</v>
      </c>
    </row>
    <row r="37" spans="2:9" s="13" customFormat="1" ht="12.75" x14ac:dyDescent="0.2">
      <c r="B37" s="309" t="s">
        <v>1370</v>
      </c>
      <c r="C37" s="309" t="s">
        <v>19</v>
      </c>
      <c r="D37" s="885">
        <v>5.1002104560626434E-3</v>
      </c>
      <c r="E37" s="885">
        <v>5.0988966666666666E-3</v>
      </c>
      <c r="F37" s="315">
        <v>209</v>
      </c>
      <c r="G37" s="315">
        <v>226</v>
      </c>
      <c r="H37" s="1000" t="s">
        <v>2</v>
      </c>
      <c r="I37" s="884">
        <v>8.6564877508379032E-3</v>
      </c>
    </row>
    <row r="38" spans="2:9" s="13" customFormat="1" ht="12.75" x14ac:dyDescent="0.2">
      <c r="B38" s="309" t="s">
        <v>1371</v>
      </c>
      <c r="C38" s="309" t="s">
        <v>20</v>
      </c>
      <c r="D38" s="885">
        <v>8.79804E-3</v>
      </c>
      <c r="E38" s="885">
        <v>8.7707800000000006E-3</v>
      </c>
      <c r="F38" s="315">
        <v>88</v>
      </c>
      <c r="G38" s="315">
        <v>107</v>
      </c>
      <c r="H38" s="1000" t="s">
        <v>2</v>
      </c>
      <c r="I38" s="884">
        <v>2.5862070000000001E-2</v>
      </c>
    </row>
    <row r="39" spans="2:9" s="13" customFormat="1" ht="12.75" x14ac:dyDescent="0.2">
      <c r="B39" s="309" t="s">
        <v>1372</v>
      </c>
      <c r="C39" s="309" t="s">
        <v>21</v>
      </c>
      <c r="D39" s="885">
        <v>1.5000001559461486E-2</v>
      </c>
      <c r="E39" s="885">
        <v>1.5000331666666667E-2</v>
      </c>
      <c r="F39" s="315">
        <v>186</v>
      </c>
      <c r="G39" s="315">
        <v>170</v>
      </c>
      <c r="H39" s="1000" t="s">
        <v>2</v>
      </c>
      <c r="I39" s="884">
        <v>0</v>
      </c>
    </row>
    <row r="40" spans="2:9" s="13" customFormat="1" ht="12.75" x14ac:dyDescent="0.2">
      <c r="B40" s="309" t="s">
        <v>1373</v>
      </c>
      <c r="C40" s="309" t="s">
        <v>22</v>
      </c>
      <c r="D40" s="885">
        <v>2.549047911534465E-2</v>
      </c>
      <c r="E40" s="885">
        <v>2.537095E-2</v>
      </c>
      <c r="F40" s="315">
        <v>74</v>
      </c>
      <c r="G40" s="315">
        <v>76</v>
      </c>
      <c r="H40" s="315">
        <v>2</v>
      </c>
      <c r="I40" s="884">
        <v>1.7488384437547626E-2</v>
      </c>
    </row>
    <row r="41" spans="2:9" s="13" customFormat="1" ht="12.75" x14ac:dyDescent="0.2">
      <c r="B41" s="309" t="s">
        <v>1374</v>
      </c>
      <c r="C41" s="309" t="s">
        <v>23</v>
      </c>
      <c r="D41" s="885">
        <v>4.4100229999999997E-2</v>
      </c>
      <c r="E41" s="885">
        <v>4.411926E-2</v>
      </c>
      <c r="F41" s="315">
        <v>36</v>
      </c>
      <c r="G41" s="315">
        <v>31</v>
      </c>
      <c r="H41" s="315">
        <v>1</v>
      </c>
      <c r="I41" s="884">
        <v>4.0816329999999998E-2</v>
      </c>
    </row>
    <row r="42" spans="2:9" s="13" customFormat="1" ht="12.75" x14ac:dyDescent="0.2">
      <c r="B42" s="309" t="s">
        <v>1375</v>
      </c>
      <c r="C42" s="309" t="s">
        <v>24</v>
      </c>
      <c r="D42" s="885">
        <v>7.8666253625872831E-2</v>
      </c>
      <c r="E42" s="885">
        <v>7.9007834999999998E-2</v>
      </c>
      <c r="F42" s="315">
        <v>35</v>
      </c>
      <c r="G42" s="315">
        <v>42</v>
      </c>
      <c r="H42" s="315">
        <v>2</v>
      </c>
      <c r="I42" s="884">
        <v>0</v>
      </c>
    </row>
    <row r="43" spans="2:9" s="13" customFormat="1" ht="12.75" x14ac:dyDescent="0.2">
      <c r="B43" s="309" t="s">
        <v>1376</v>
      </c>
      <c r="C43" s="309" t="s">
        <v>25</v>
      </c>
      <c r="D43" s="885">
        <v>0.20096897</v>
      </c>
      <c r="E43" s="885">
        <v>0.20960826000000002</v>
      </c>
      <c r="F43" s="315">
        <v>24</v>
      </c>
      <c r="G43" s="315">
        <v>22</v>
      </c>
      <c r="H43" s="1000" t="s">
        <v>2</v>
      </c>
      <c r="I43" s="884">
        <v>0</v>
      </c>
    </row>
    <row r="44" spans="2:9" s="13" customFormat="1" ht="12.75" x14ac:dyDescent="0.2">
      <c r="B44" s="309" t="s">
        <v>1377</v>
      </c>
      <c r="C44" s="309" t="s">
        <v>26</v>
      </c>
      <c r="D44" s="885">
        <v>1</v>
      </c>
      <c r="E44" s="885">
        <v>0.99999989999999994</v>
      </c>
      <c r="F44" s="315">
        <v>91</v>
      </c>
      <c r="G44" s="315">
        <v>91</v>
      </c>
      <c r="H44" s="1000" t="s">
        <v>2</v>
      </c>
      <c r="I44" s="884">
        <v>0</v>
      </c>
    </row>
    <row r="45" spans="2:9" s="13" customFormat="1" ht="12.75" x14ac:dyDescent="0.2">
      <c r="B45" s="523" t="s">
        <v>155</v>
      </c>
      <c r="C45" s="523"/>
      <c r="D45" s="523"/>
      <c r="E45" s="523"/>
      <c r="F45" s="523"/>
      <c r="G45" s="523"/>
      <c r="H45" s="523"/>
      <c r="I45" s="523"/>
    </row>
    <row r="46" spans="2:9" s="13" customFormat="1" ht="12.75" x14ac:dyDescent="0.2">
      <c r="B46" s="312" t="s">
        <v>3</v>
      </c>
      <c r="C46" s="312" t="s">
        <v>4</v>
      </c>
      <c r="D46" s="886">
        <v>2.9999999999999997E-4</v>
      </c>
      <c r="E46" s="886">
        <v>2.9999999999999997E-4</v>
      </c>
      <c r="F46" s="316">
        <v>85</v>
      </c>
      <c r="G46" s="316">
        <v>104</v>
      </c>
      <c r="H46" s="316" t="s">
        <v>2</v>
      </c>
      <c r="I46" s="886">
        <v>0</v>
      </c>
    </row>
    <row r="47" spans="2:9" s="13" customFormat="1" ht="12.75" x14ac:dyDescent="0.2">
      <c r="B47" s="309" t="s">
        <v>5</v>
      </c>
      <c r="C47" s="309" t="s">
        <v>6</v>
      </c>
      <c r="D47" s="885">
        <v>2.9999999999999997E-4</v>
      </c>
      <c r="E47" s="885">
        <v>2.9999999999999997E-4</v>
      </c>
      <c r="F47" s="315">
        <v>24</v>
      </c>
      <c r="G47" s="315">
        <v>18</v>
      </c>
      <c r="H47" s="315" t="s">
        <v>2</v>
      </c>
      <c r="I47" s="885">
        <v>0</v>
      </c>
    </row>
    <row r="48" spans="2:9" s="13" customFormat="1" ht="12.75" x14ac:dyDescent="0.2">
      <c r="B48" s="309" t="s">
        <v>7</v>
      </c>
      <c r="C48" s="309" t="s">
        <v>8</v>
      </c>
      <c r="D48" s="885">
        <v>3.0183E-4</v>
      </c>
      <c r="E48" s="885">
        <v>3.1294000000000005E-4</v>
      </c>
      <c r="F48" s="315">
        <v>17</v>
      </c>
      <c r="G48" s="315">
        <v>12</v>
      </c>
      <c r="H48" s="315" t="s">
        <v>2</v>
      </c>
      <c r="I48" s="885">
        <v>0</v>
      </c>
    </row>
    <row r="49" spans="2:9" s="13" customFormat="1" ht="12.75" x14ac:dyDescent="0.2">
      <c r="B49" s="309" t="s">
        <v>9</v>
      </c>
      <c r="C49" s="309" t="s">
        <v>10</v>
      </c>
      <c r="D49" s="885">
        <v>4.7913999999999997E-4</v>
      </c>
      <c r="E49" s="885">
        <v>4.7384999999999994E-4</v>
      </c>
      <c r="F49" s="315">
        <v>33</v>
      </c>
      <c r="G49" s="315">
        <v>40</v>
      </c>
      <c r="H49" s="315" t="s">
        <v>2</v>
      </c>
      <c r="I49" s="885">
        <v>0</v>
      </c>
    </row>
    <row r="50" spans="2:9" s="13" customFormat="1" ht="12.75" x14ac:dyDescent="0.2">
      <c r="B50" s="309" t="s">
        <v>11</v>
      </c>
      <c r="C50" s="309" t="s">
        <v>12</v>
      </c>
      <c r="D50" s="885">
        <v>5.2599000000000005E-4</v>
      </c>
      <c r="E50" s="885">
        <v>5.2800000000000004E-4</v>
      </c>
      <c r="F50" s="315">
        <v>11</v>
      </c>
      <c r="G50" s="315">
        <v>13</v>
      </c>
      <c r="H50" s="315" t="s">
        <v>2</v>
      </c>
      <c r="I50" s="885">
        <v>0</v>
      </c>
    </row>
    <row r="51" spans="2:9" s="13" customFormat="1" ht="12.75" x14ac:dyDescent="0.2">
      <c r="B51" s="309" t="s">
        <v>13</v>
      </c>
      <c r="C51" s="309" t="s">
        <v>14</v>
      </c>
      <c r="D51" s="885">
        <v>6.7175000000000004E-4</v>
      </c>
      <c r="E51" s="885">
        <v>6.8227999999999995E-4</v>
      </c>
      <c r="F51" s="315">
        <v>25</v>
      </c>
      <c r="G51" s="315">
        <v>26</v>
      </c>
      <c r="H51" s="315" t="s">
        <v>2</v>
      </c>
      <c r="I51" s="885">
        <v>0</v>
      </c>
    </row>
    <row r="52" spans="2:9" s="13" customFormat="1" ht="12.75" x14ac:dyDescent="0.2">
      <c r="B52" s="309" t="s">
        <v>1366</v>
      </c>
      <c r="C52" s="309" t="s">
        <v>15</v>
      </c>
      <c r="D52" s="885">
        <v>1.0002800000000001E-3</v>
      </c>
      <c r="E52" s="885">
        <v>9.9989999999999996E-4</v>
      </c>
      <c r="F52" s="315">
        <v>2361</v>
      </c>
      <c r="G52" s="315">
        <v>2814</v>
      </c>
      <c r="H52" s="315">
        <v>5</v>
      </c>
      <c r="I52" s="885">
        <v>1.16686E-3</v>
      </c>
    </row>
    <row r="53" spans="2:9" s="13" customFormat="1" ht="12.75" x14ac:dyDescent="0.2">
      <c r="B53" s="309" t="s">
        <v>1367</v>
      </c>
      <c r="C53" s="309" t="s">
        <v>16</v>
      </c>
      <c r="D53" s="885">
        <v>1.4000099999999999E-3</v>
      </c>
      <c r="E53" s="885">
        <v>1.40069E-3</v>
      </c>
      <c r="F53" s="315">
        <v>1919</v>
      </c>
      <c r="G53" s="315">
        <v>2469</v>
      </c>
      <c r="H53" s="315">
        <v>4</v>
      </c>
      <c r="I53" s="885">
        <v>1.9672100000000001E-3</v>
      </c>
    </row>
    <row r="54" spans="2:9" s="13" customFormat="1" ht="12.75" x14ac:dyDescent="0.2">
      <c r="B54" s="309" t="s">
        <v>1368</v>
      </c>
      <c r="C54" s="309" t="s">
        <v>17</v>
      </c>
      <c r="D54" s="885">
        <v>1.99957E-3</v>
      </c>
      <c r="E54" s="885">
        <v>1.9999200000000001E-3</v>
      </c>
      <c r="F54" s="315">
        <v>1812</v>
      </c>
      <c r="G54" s="315">
        <v>2342</v>
      </c>
      <c r="H54" s="315">
        <v>3</v>
      </c>
      <c r="I54" s="885">
        <v>1.3306699999999999E-3</v>
      </c>
    </row>
    <row r="55" spans="2:9" s="13" customFormat="1" ht="12.75" x14ac:dyDescent="0.2">
      <c r="B55" s="309" t="s">
        <v>1369</v>
      </c>
      <c r="C55" s="309" t="s">
        <v>18</v>
      </c>
      <c r="D55" s="885">
        <v>3.1055899999999997E-3</v>
      </c>
      <c r="E55" s="885">
        <v>3.1038799999999998E-3</v>
      </c>
      <c r="F55" s="315">
        <v>2798</v>
      </c>
      <c r="G55" s="315">
        <v>4029</v>
      </c>
      <c r="H55" s="315">
        <v>10</v>
      </c>
      <c r="I55" s="885">
        <v>3.25866E-3</v>
      </c>
    </row>
    <row r="56" spans="2:9" s="13" customFormat="1" ht="12.75" x14ac:dyDescent="0.2">
      <c r="B56" s="309" t="s">
        <v>1370</v>
      </c>
      <c r="C56" s="309" t="s">
        <v>19</v>
      </c>
      <c r="D56" s="885">
        <v>5.1081399999999997E-3</v>
      </c>
      <c r="E56" s="885">
        <v>5.1091299999999999E-3</v>
      </c>
      <c r="F56" s="315">
        <v>3427</v>
      </c>
      <c r="G56" s="315">
        <v>5146</v>
      </c>
      <c r="H56" s="315">
        <v>18</v>
      </c>
      <c r="I56" s="885">
        <v>5.5664700000000004E-3</v>
      </c>
    </row>
    <row r="57" spans="2:9" s="13" customFormat="1" ht="12.75" x14ac:dyDescent="0.2">
      <c r="B57" s="309" t="s">
        <v>1371</v>
      </c>
      <c r="C57" s="309" t="s">
        <v>20</v>
      </c>
      <c r="D57" s="885">
        <v>8.8318600608319909E-3</v>
      </c>
      <c r="E57" s="885">
        <v>8.8146549999999994E-3</v>
      </c>
      <c r="F57" s="315">
        <v>3253</v>
      </c>
      <c r="G57" s="315">
        <v>5420</v>
      </c>
      <c r="H57" s="315">
        <v>49</v>
      </c>
      <c r="I57" s="885">
        <v>1.07305108143823E-2</v>
      </c>
    </row>
    <row r="58" spans="2:9" s="13" customFormat="1" ht="12.75" x14ac:dyDescent="0.2">
      <c r="B58" s="309" t="s">
        <v>1372</v>
      </c>
      <c r="C58" s="309" t="s">
        <v>21</v>
      </c>
      <c r="D58" s="885">
        <v>1.506503E-2</v>
      </c>
      <c r="E58" s="885">
        <v>1.500229E-2</v>
      </c>
      <c r="F58" s="315">
        <v>2828</v>
      </c>
      <c r="G58" s="315">
        <v>4910</v>
      </c>
      <c r="H58" s="315">
        <v>60</v>
      </c>
      <c r="I58" s="885">
        <v>1.7487509999999998E-2</v>
      </c>
    </row>
    <row r="59" spans="2:9" s="13" customFormat="1" ht="12.75" x14ac:dyDescent="0.2">
      <c r="B59" s="309" t="s">
        <v>1373</v>
      </c>
      <c r="C59" s="309" t="s">
        <v>22</v>
      </c>
      <c r="D59" s="885">
        <v>2.5626241390048213E-2</v>
      </c>
      <c r="E59" s="885">
        <v>2.551552E-2</v>
      </c>
      <c r="F59" s="315">
        <v>2849</v>
      </c>
      <c r="G59" s="315">
        <v>4469</v>
      </c>
      <c r="H59" s="315">
        <v>81</v>
      </c>
      <c r="I59" s="885">
        <v>2.637942006468668E-2</v>
      </c>
    </row>
    <row r="60" spans="2:9" s="13" customFormat="1" ht="12.75" x14ac:dyDescent="0.2">
      <c r="B60" s="309" t="s">
        <v>1374</v>
      </c>
      <c r="C60" s="309" t="s">
        <v>23</v>
      </c>
      <c r="D60" s="885">
        <v>4.4095009999999997E-2</v>
      </c>
      <c r="E60" s="885">
        <v>4.40942E-2</v>
      </c>
      <c r="F60" s="315">
        <v>1807</v>
      </c>
      <c r="G60" s="315">
        <v>2979</v>
      </c>
      <c r="H60" s="315">
        <v>91</v>
      </c>
      <c r="I60" s="885">
        <v>5.6943640000000004E-2</v>
      </c>
    </row>
    <row r="61" spans="2:9" s="13" customFormat="1" ht="12.75" x14ac:dyDescent="0.2">
      <c r="B61" s="309" t="s">
        <v>1375</v>
      </c>
      <c r="C61" s="309" t="s">
        <v>24</v>
      </c>
      <c r="D61" s="885">
        <v>8.3030414043624268E-2</v>
      </c>
      <c r="E61" s="885">
        <v>9.2704029999999993E-2</v>
      </c>
      <c r="F61" s="315">
        <v>2330</v>
      </c>
      <c r="G61" s="315">
        <v>2961</v>
      </c>
      <c r="H61" s="315">
        <v>102</v>
      </c>
      <c r="I61" s="885">
        <v>8.0925788247818695E-2</v>
      </c>
    </row>
    <row r="62" spans="2:9" s="13" customFormat="1" ht="12.75" x14ac:dyDescent="0.2">
      <c r="B62" s="309" t="s">
        <v>1376</v>
      </c>
      <c r="C62" s="309" t="s">
        <v>25</v>
      </c>
      <c r="D62" s="885">
        <v>0.15707061847113493</v>
      </c>
      <c r="E62" s="885">
        <v>0.21722905000000001</v>
      </c>
      <c r="F62" s="315">
        <v>1028</v>
      </c>
      <c r="G62" s="315">
        <v>1553</v>
      </c>
      <c r="H62" s="315">
        <v>130</v>
      </c>
      <c r="I62" s="885">
        <v>0.18140970727318151</v>
      </c>
    </row>
    <row r="63" spans="2:9" s="13" customFormat="1" ht="12.75" x14ac:dyDescent="0.2">
      <c r="B63" s="309" t="s">
        <v>1377</v>
      </c>
      <c r="C63" s="309" t="s">
        <v>26</v>
      </c>
      <c r="D63" s="885">
        <v>1</v>
      </c>
      <c r="E63" s="885">
        <v>0.99999791000000005</v>
      </c>
      <c r="F63" s="315">
        <v>2495</v>
      </c>
      <c r="G63" s="315">
        <v>4191</v>
      </c>
      <c r="H63" s="315" t="s">
        <v>2</v>
      </c>
      <c r="I63" s="885">
        <v>0</v>
      </c>
    </row>
    <row r="64" spans="2:9" s="13" customFormat="1" ht="12.75" x14ac:dyDescent="0.2">
      <c r="B64" s="523" t="s">
        <v>156</v>
      </c>
      <c r="C64" s="523"/>
      <c r="D64" s="523"/>
      <c r="E64" s="523"/>
      <c r="F64" s="523"/>
      <c r="G64" s="523"/>
      <c r="H64" s="523"/>
      <c r="I64" s="523"/>
    </row>
    <row r="65" spans="2:9" s="13" customFormat="1" ht="12.75" x14ac:dyDescent="0.2">
      <c r="B65" s="312" t="s">
        <v>3</v>
      </c>
      <c r="C65" s="312" t="s">
        <v>4</v>
      </c>
      <c r="D65" s="887">
        <v>0</v>
      </c>
      <c r="E65" s="887">
        <v>0</v>
      </c>
      <c r="F65" s="316">
        <v>1</v>
      </c>
      <c r="G65" s="316" t="s">
        <v>2</v>
      </c>
      <c r="H65" s="316" t="s">
        <v>2</v>
      </c>
      <c r="I65" s="886">
        <v>0</v>
      </c>
    </row>
    <row r="66" spans="2:9" s="13" customFormat="1" ht="12.75" x14ac:dyDescent="0.2">
      <c r="B66" s="309" t="s">
        <v>5</v>
      </c>
      <c r="C66" s="309" t="s">
        <v>6</v>
      </c>
      <c r="D66" s="885">
        <v>3.0168000000000003E-4</v>
      </c>
      <c r="E66" s="885">
        <v>3.0265000000000001E-4</v>
      </c>
      <c r="F66" s="315">
        <v>24</v>
      </c>
      <c r="G66" s="315">
        <v>26</v>
      </c>
      <c r="H66" s="315" t="s">
        <v>2</v>
      </c>
      <c r="I66" s="885">
        <v>0</v>
      </c>
    </row>
    <row r="67" spans="2:9" s="13" customFormat="1" ht="12.75" x14ac:dyDescent="0.2">
      <c r="B67" s="309" t="s">
        <v>7</v>
      </c>
      <c r="C67" s="309" t="s">
        <v>8</v>
      </c>
      <c r="D67" s="885">
        <v>2.9999999999999997E-4</v>
      </c>
      <c r="E67" s="885">
        <v>2.9999999999999997E-4</v>
      </c>
      <c r="F67" s="315">
        <v>23</v>
      </c>
      <c r="G67" s="315">
        <v>30</v>
      </c>
      <c r="H67" s="315" t="s">
        <v>2</v>
      </c>
      <c r="I67" s="885">
        <v>0</v>
      </c>
    </row>
    <row r="68" spans="2:9" s="13" customFormat="1" ht="12.75" x14ac:dyDescent="0.2">
      <c r="B68" s="309" t="s">
        <v>9</v>
      </c>
      <c r="C68" s="309" t="s">
        <v>10</v>
      </c>
      <c r="D68" s="885">
        <v>4.0737E-4</v>
      </c>
      <c r="E68" s="885">
        <v>5.6369999999999999E-4</v>
      </c>
      <c r="F68" s="315">
        <v>21</v>
      </c>
      <c r="G68" s="315">
        <v>21</v>
      </c>
      <c r="H68" s="315" t="s">
        <v>2</v>
      </c>
      <c r="I68" s="885">
        <v>0</v>
      </c>
    </row>
    <row r="69" spans="2:9" s="13" customFormat="1" ht="12.75" x14ac:dyDescent="0.2">
      <c r="B69" s="309" t="s">
        <v>11</v>
      </c>
      <c r="C69" s="309" t="s">
        <v>12</v>
      </c>
      <c r="D69" s="885">
        <v>5.0987999999999999E-4</v>
      </c>
      <c r="E69" s="885">
        <v>5.6119999999999998E-4</v>
      </c>
      <c r="F69" s="315">
        <v>41</v>
      </c>
      <c r="G69" s="315">
        <v>43</v>
      </c>
      <c r="H69" s="315" t="s">
        <v>2</v>
      </c>
      <c r="I69" s="885">
        <v>0</v>
      </c>
    </row>
    <row r="70" spans="2:9" s="13" customFormat="1" ht="12.75" x14ac:dyDescent="0.2">
      <c r="B70" s="309" t="s">
        <v>13</v>
      </c>
      <c r="C70" s="309" t="s">
        <v>14</v>
      </c>
      <c r="D70" s="885">
        <v>8.013199999999999E-4</v>
      </c>
      <c r="E70" s="885">
        <v>8.0239000000000005E-4</v>
      </c>
      <c r="F70" s="315">
        <v>258</v>
      </c>
      <c r="G70" s="315">
        <v>296</v>
      </c>
      <c r="H70" s="315">
        <v>2</v>
      </c>
      <c r="I70" s="885">
        <v>1.0309280000000001E-2</v>
      </c>
    </row>
    <row r="71" spans="2:9" s="13" customFormat="1" ht="12.75" x14ac:dyDescent="0.2">
      <c r="B71" s="309" t="s">
        <v>1366</v>
      </c>
      <c r="C71" s="309" t="s">
        <v>15</v>
      </c>
      <c r="D71" s="885">
        <v>1.0032676701310392E-3</v>
      </c>
      <c r="E71" s="885">
        <v>1.0004693333333335E-3</v>
      </c>
      <c r="F71" s="315">
        <v>797</v>
      </c>
      <c r="G71" s="315">
        <v>977</v>
      </c>
      <c r="H71" s="315">
        <v>4</v>
      </c>
      <c r="I71" s="885">
        <v>2.1343125258006202E-3</v>
      </c>
    </row>
    <row r="72" spans="2:9" s="13" customFormat="1" ht="12.75" x14ac:dyDescent="0.2">
      <c r="B72" s="309" t="s">
        <v>1367</v>
      </c>
      <c r="C72" s="309" t="s">
        <v>16</v>
      </c>
      <c r="D72" s="885">
        <v>1.4091000984560156E-3</v>
      </c>
      <c r="E72" s="885">
        <v>1.3708038095238092E-3</v>
      </c>
      <c r="F72" s="315">
        <v>1121</v>
      </c>
      <c r="G72" s="315">
        <v>1570</v>
      </c>
      <c r="H72" s="315">
        <v>5</v>
      </c>
      <c r="I72" s="885">
        <v>5.476966555258804E-3</v>
      </c>
    </row>
    <row r="73" spans="2:9" s="13" customFormat="1" ht="12.75" x14ac:dyDescent="0.2">
      <c r="B73" s="309" t="s">
        <v>1368</v>
      </c>
      <c r="C73" s="309" t="s">
        <v>17</v>
      </c>
      <c r="D73" s="885">
        <v>2.0479355641963388E-3</v>
      </c>
      <c r="E73" s="885">
        <v>2.1133433333333338E-3</v>
      </c>
      <c r="F73" s="315">
        <v>1103</v>
      </c>
      <c r="G73" s="315">
        <v>1504</v>
      </c>
      <c r="H73" s="315">
        <v>6</v>
      </c>
      <c r="I73" s="885">
        <v>3.4191485614033495E-3</v>
      </c>
    </row>
    <row r="74" spans="2:9" s="13" customFormat="1" ht="12.75" x14ac:dyDescent="0.2">
      <c r="B74" s="309" t="s">
        <v>1369</v>
      </c>
      <c r="C74" s="309" t="s">
        <v>18</v>
      </c>
      <c r="D74" s="885">
        <v>3.16928E-3</v>
      </c>
      <c r="E74" s="885">
        <v>3.4548299999999999E-3</v>
      </c>
      <c r="F74" s="315">
        <v>1465</v>
      </c>
      <c r="G74" s="315">
        <v>2218</v>
      </c>
      <c r="H74" s="315">
        <v>5</v>
      </c>
      <c r="I74" s="885">
        <v>4.8661800000000003E-3</v>
      </c>
    </row>
    <row r="75" spans="2:9" s="13" customFormat="1" ht="12.75" x14ac:dyDescent="0.2">
      <c r="B75" s="309" t="s">
        <v>1370</v>
      </c>
      <c r="C75" s="309" t="s">
        <v>19</v>
      </c>
      <c r="D75" s="885">
        <v>1.0000003737913082E-2</v>
      </c>
      <c r="E75" s="885">
        <v>5.2339066666666663E-3</v>
      </c>
      <c r="F75" s="315">
        <v>875</v>
      </c>
      <c r="G75" s="315">
        <v>1991</v>
      </c>
      <c r="H75" s="315">
        <v>11</v>
      </c>
      <c r="I75" s="885">
        <v>1.1864235411725186E-2</v>
      </c>
    </row>
    <row r="76" spans="2:9" s="13" customFormat="1" ht="12.75" x14ac:dyDescent="0.2">
      <c r="B76" s="309" t="s">
        <v>1371</v>
      </c>
      <c r="C76" s="309" t="s">
        <v>20</v>
      </c>
      <c r="D76" s="885">
        <v>9.0198214569571708E-3</v>
      </c>
      <c r="E76" s="885">
        <v>9.0930400000000002E-3</v>
      </c>
      <c r="F76" s="315">
        <v>647</v>
      </c>
      <c r="G76" s="315">
        <v>1190</v>
      </c>
      <c r="H76" s="315">
        <v>4</v>
      </c>
      <c r="I76" s="885">
        <v>1.1021687479951867E-2</v>
      </c>
    </row>
    <row r="77" spans="2:9" s="13" customFormat="1" ht="12.75" x14ac:dyDescent="0.2">
      <c r="B77" s="309" t="s">
        <v>1372</v>
      </c>
      <c r="C77" s="309" t="s">
        <v>21</v>
      </c>
      <c r="D77" s="885">
        <v>1.5079857521944816E-2</v>
      </c>
      <c r="E77" s="885">
        <v>1.5582175E-2</v>
      </c>
      <c r="F77" s="315">
        <v>434</v>
      </c>
      <c r="G77" s="315">
        <v>711</v>
      </c>
      <c r="H77" s="315">
        <v>11</v>
      </c>
      <c r="I77" s="885">
        <v>1.8644587515096414E-2</v>
      </c>
    </row>
    <row r="78" spans="2:9" s="13" customFormat="1" ht="12.75" x14ac:dyDescent="0.2">
      <c r="B78" s="309" t="s">
        <v>1373</v>
      </c>
      <c r="C78" s="309" t="s">
        <v>22</v>
      </c>
      <c r="D78" s="885">
        <v>2.6079110000000003E-2</v>
      </c>
      <c r="E78" s="885">
        <v>2.6636099999999999E-2</v>
      </c>
      <c r="F78" s="315">
        <v>481</v>
      </c>
      <c r="G78" s="315">
        <v>678</v>
      </c>
      <c r="H78" s="315">
        <v>8</v>
      </c>
      <c r="I78" s="885">
        <v>3.2882009999999996E-2</v>
      </c>
    </row>
    <row r="79" spans="2:9" s="13" customFormat="1" ht="12.75" x14ac:dyDescent="0.2">
      <c r="B79" s="309" t="s">
        <v>1374</v>
      </c>
      <c r="C79" s="309" t="s">
        <v>23</v>
      </c>
      <c r="D79" s="885">
        <v>4.4166544597018832E-2</v>
      </c>
      <c r="E79" s="885">
        <v>4.6500909999999999E-2</v>
      </c>
      <c r="F79" s="315">
        <v>190</v>
      </c>
      <c r="G79" s="315">
        <v>369</v>
      </c>
      <c r="H79" s="315">
        <v>17</v>
      </c>
      <c r="I79" s="885">
        <v>9.2203644462710233E-2</v>
      </c>
    </row>
    <row r="80" spans="2:9" s="13" customFormat="1" ht="12.75" x14ac:dyDescent="0.2">
      <c r="B80" s="309" t="s">
        <v>1375</v>
      </c>
      <c r="C80" s="309" t="s">
        <v>24</v>
      </c>
      <c r="D80" s="885">
        <v>8.0483229623929176E-2</v>
      </c>
      <c r="E80" s="885">
        <v>9.4628450000000017E-2</v>
      </c>
      <c r="F80" s="315">
        <v>135</v>
      </c>
      <c r="G80" s="315">
        <v>185</v>
      </c>
      <c r="H80" s="315">
        <v>11</v>
      </c>
      <c r="I80" s="885">
        <v>0.10349620157683952</v>
      </c>
    </row>
    <row r="81" spans="2:9" s="13" customFormat="1" ht="12.75" x14ac:dyDescent="0.2">
      <c r="B81" s="309" t="s">
        <v>1376</v>
      </c>
      <c r="C81" s="309" t="s">
        <v>25</v>
      </c>
      <c r="D81" s="885">
        <v>0.15865824000000001</v>
      </c>
      <c r="E81" s="885">
        <v>0.17213841999999999</v>
      </c>
      <c r="F81" s="315">
        <v>55</v>
      </c>
      <c r="G81" s="315">
        <v>72</v>
      </c>
      <c r="H81" s="315">
        <v>10</v>
      </c>
      <c r="I81" s="885">
        <v>0.24719100999999999</v>
      </c>
    </row>
    <row r="82" spans="2:9" s="13" customFormat="1" ht="12.75" x14ac:dyDescent="0.2">
      <c r="B82" s="309" t="s">
        <v>1377</v>
      </c>
      <c r="C82" s="309" t="s">
        <v>26</v>
      </c>
      <c r="D82" s="885">
        <v>1.0000000000068079</v>
      </c>
      <c r="E82" s="885">
        <v>1.00000051</v>
      </c>
      <c r="F82" s="315">
        <v>360</v>
      </c>
      <c r="G82" s="315">
        <v>551</v>
      </c>
      <c r="H82" s="315" t="s">
        <v>2</v>
      </c>
      <c r="I82" s="885">
        <v>0</v>
      </c>
    </row>
    <row r="83" spans="2:9" s="13" customFormat="1" ht="12.75" x14ac:dyDescent="0.2">
      <c r="B83" s="523" t="s">
        <v>142</v>
      </c>
      <c r="C83" s="523"/>
      <c r="D83" s="523"/>
      <c r="E83" s="523"/>
      <c r="F83" s="523"/>
      <c r="G83" s="523"/>
      <c r="H83" s="523"/>
      <c r="I83" s="523"/>
    </row>
    <row r="84" spans="2:9" s="13" customFormat="1" ht="12.75" x14ac:dyDescent="0.2">
      <c r="B84" s="312" t="s">
        <v>3</v>
      </c>
      <c r="C84" s="312" t="s">
        <v>4</v>
      </c>
      <c r="D84" s="886">
        <v>2.9999999999999997E-4</v>
      </c>
      <c r="E84" s="886">
        <v>2.9999999999999997E-4</v>
      </c>
      <c r="F84" s="316">
        <v>424862</v>
      </c>
      <c r="G84" s="316">
        <v>425773</v>
      </c>
      <c r="H84" s="316">
        <v>98</v>
      </c>
      <c r="I84" s="887">
        <v>1.8408000000000001E-4</v>
      </c>
    </row>
    <row r="85" spans="2:9" s="13" customFormat="1" ht="12.75" x14ac:dyDescent="0.2">
      <c r="B85" s="309" t="s">
        <v>5</v>
      </c>
      <c r="C85" s="309" t="s">
        <v>6</v>
      </c>
      <c r="D85" s="885">
        <v>2.9999999999999997E-4</v>
      </c>
      <c r="E85" s="885">
        <v>2.9999999999999997E-4</v>
      </c>
      <c r="F85" s="315">
        <v>85594</v>
      </c>
      <c r="G85" s="315">
        <v>91467</v>
      </c>
      <c r="H85" s="315">
        <v>82</v>
      </c>
      <c r="I85" s="884">
        <v>8.4322999999999993E-4</v>
      </c>
    </row>
    <row r="86" spans="2:9" s="13" customFormat="1" ht="12.75" x14ac:dyDescent="0.2">
      <c r="B86" s="309" t="s">
        <v>7</v>
      </c>
      <c r="C86" s="309" t="s">
        <v>8</v>
      </c>
      <c r="D86" s="885">
        <v>3.2606000000000003E-4</v>
      </c>
      <c r="E86" s="885">
        <v>3.2602E-4</v>
      </c>
      <c r="F86" s="315">
        <v>15557</v>
      </c>
      <c r="G86" s="315">
        <v>15066</v>
      </c>
      <c r="H86" s="315">
        <v>25</v>
      </c>
      <c r="I86" s="884">
        <v>1.2425100000000001E-3</v>
      </c>
    </row>
    <row r="87" spans="2:9" s="13" customFormat="1" ht="12.75" x14ac:dyDescent="0.2">
      <c r="B87" s="309" t="s">
        <v>9</v>
      </c>
      <c r="C87" s="309" t="s">
        <v>10</v>
      </c>
      <c r="D87" s="885">
        <v>4.661E-4</v>
      </c>
      <c r="E87" s="885">
        <v>4.6644999999999998E-4</v>
      </c>
      <c r="F87" s="315">
        <v>134256</v>
      </c>
      <c r="G87" s="315">
        <v>137763</v>
      </c>
      <c r="H87" s="315">
        <v>110</v>
      </c>
      <c r="I87" s="884">
        <v>7.3309000000000004E-4</v>
      </c>
    </row>
    <row r="88" spans="2:9" s="13" customFormat="1" ht="12.75" x14ac:dyDescent="0.2">
      <c r="B88" s="309" t="s">
        <v>11</v>
      </c>
      <c r="C88" s="309" t="s">
        <v>12</v>
      </c>
      <c r="D88" s="885">
        <v>5.8934999999999999E-4</v>
      </c>
      <c r="E88" s="885">
        <v>5.7143999999999999E-4</v>
      </c>
      <c r="F88" s="315">
        <v>11754</v>
      </c>
      <c r="G88" s="315">
        <v>12625</v>
      </c>
      <c r="H88" s="315">
        <v>3</v>
      </c>
      <c r="I88" s="884">
        <v>3.0835999999999998E-4</v>
      </c>
    </row>
    <row r="89" spans="2:9" s="13" customFormat="1" ht="12.75" x14ac:dyDescent="0.2">
      <c r="B89" s="309" t="s">
        <v>13</v>
      </c>
      <c r="C89" s="309" t="s">
        <v>14</v>
      </c>
      <c r="D89" s="885">
        <v>7.0026000000000008E-4</v>
      </c>
      <c r="E89" s="885">
        <v>6.9572999999999998E-4</v>
      </c>
      <c r="F89" s="315">
        <v>83183</v>
      </c>
      <c r="G89" s="315">
        <v>79387</v>
      </c>
      <c r="H89" s="315">
        <v>135</v>
      </c>
      <c r="I89" s="884">
        <v>1.8757099999999998E-3</v>
      </c>
    </row>
    <row r="90" spans="2:9" s="13" customFormat="1" ht="12.75" x14ac:dyDescent="0.2">
      <c r="B90" s="309" t="s">
        <v>1366</v>
      </c>
      <c r="C90" s="309" t="s">
        <v>15</v>
      </c>
      <c r="D90" s="885">
        <v>9.4676999999999999E-4</v>
      </c>
      <c r="E90" s="885">
        <v>9.3673999999999993E-4</v>
      </c>
      <c r="F90" s="315">
        <v>32424</v>
      </c>
      <c r="G90" s="315">
        <v>32317</v>
      </c>
      <c r="H90" s="315">
        <v>63</v>
      </c>
      <c r="I90" s="884">
        <v>1.3131499999999999E-3</v>
      </c>
    </row>
    <row r="91" spans="2:9" s="13" customFormat="1" ht="12.75" x14ac:dyDescent="0.2">
      <c r="B91" s="309" t="s">
        <v>1367</v>
      </c>
      <c r="C91" s="309" t="s">
        <v>16</v>
      </c>
      <c r="D91" s="885">
        <v>1.3691600000000001E-3</v>
      </c>
      <c r="E91" s="885">
        <v>1.4115500000000001E-3</v>
      </c>
      <c r="F91" s="315">
        <v>59594</v>
      </c>
      <c r="G91" s="315">
        <v>57647</v>
      </c>
      <c r="H91" s="315">
        <v>136</v>
      </c>
      <c r="I91" s="885">
        <v>2.3171800000000003E-3</v>
      </c>
    </row>
    <row r="92" spans="2:9" s="13" customFormat="1" ht="12.75" x14ac:dyDescent="0.2">
      <c r="B92" s="309" t="s">
        <v>1368</v>
      </c>
      <c r="C92" s="309" t="s">
        <v>17</v>
      </c>
      <c r="D92" s="885">
        <v>2.0447399999999998E-3</v>
      </c>
      <c r="E92" s="885">
        <v>2.0523500000000001E-3</v>
      </c>
      <c r="F92" s="315">
        <v>40742</v>
      </c>
      <c r="G92" s="315">
        <v>41780</v>
      </c>
      <c r="H92" s="315">
        <v>168</v>
      </c>
      <c r="I92" s="885">
        <v>3.5478799999999998E-3</v>
      </c>
    </row>
    <row r="93" spans="2:9" s="13" customFormat="1" ht="12.75" x14ac:dyDescent="0.2">
      <c r="B93" s="309" t="s">
        <v>1369</v>
      </c>
      <c r="C93" s="309" t="s">
        <v>18</v>
      </c>
      <c r="D93" s="885">
        <v>3.2743400000000001E-3</v>
      </c>
      <c r="E93" s="885">
        <v>3.2124799999999998E-3</v>
      </c>
      <c r="F93" s="315">
        <v>39778</v>
      </c>
      <c r="G93" s="315">
        <v>38939</v>
      </c>
      <c r="H93" s="315">
        <v>141</v>
      </c>
      <c r="I93" s="885">
        <v>4.4554500000000006E-3</v>
      </c>
    </row>
    <row r="94" spans="2:9" s="13" customFormat="1" ht="12.75" x14ac:dyDescent="0.2">
      <c r="B94" s="309" t="s">
        <v>1370</v>
      </c>
      <c r="C94" s="309" t="s">
        <v>19</v>
      </c>
      <c r="D94" s="885">
        <v>5.0232600000000007E-3</v>
      </c>
      <c r="E94" s="885">
        <v>5.1653200000000002E-3</v>
      </c>
      <c r="F94" s="315">
        <v>27410</v>
      </c>
      <c r="G94" s="315">
        <v>28012</v>
      </c>
      <c r="H94" s="315">
        <v>146</v>
      </c>
      <c r="I94" s="885">
        <v>7.6173900000000008E-3</v>
      </c>
    </row>
    <row r="95" spans="2:9" s="13" customFormat="1" ht="12.75" x14ac:dyDescent="0.2">
      <c r="B95" s="309" t="s">
        <v>1371</v>
      </c>
      <c r="C95" s="309" t="s">
        <v>20</v>
      </c>
      <c r="D95" s="885">
        <v>8.1221599999999998E-3</v>
      </c>
      <c r="E95" s="885">
        <v>8.3449800000000001E-3</v>
      </c>
      <c r="F95" s="315">
        <v>25358</v>
      </c>
      <c r="G95" s="315">
        <v>26559</v>
      </c>
      <c r="H95" s="315">
        <v>239</v>
      </c>
      <c r="I95" s="885">
        <v>1.2492080000000001E-2</v>
      </c>
    </row>
    <row r="96" spans="2:9" s="13" customFormat="1" ht="12.75" x14ac:dyDescent="0.2">
      <c r="B96" s="309" t="s">
        <v>1372</v>
      </c>
      <c r="C96" s="309" t="s">
        <v>21</v>
      </c>
      <c r="D96" s="885">
        <v>1.6793064999999999E-2</v>
      </c>
      <c r="E96" s="885">
        <v>1.4315544338886209E-2</v>
      </c>
      <c r="F96" s="315">
        <v>20598</v>
      </c>
      <c r="G96" s="315">
        <v>23064</v>
      </c>
      <c r="H96" s="315">
        <v>354</v>
      </c>
      <c r="I96" s="885">
        <v>2.097641127842852E-2</v>
      </c>
    </row>
    <row r="97" spans="2:9" s="13" customFormat="1" ht="12.75" x14ac:dyDescent="0.2">
      <c r="B97" s="309" t="s">
        <v>1373</v>
      </c>
      <c r="C97" s="309" t="s">
        <v>22</v>
      </c>
      <c r="D97" s="885">
        <v>2.7298949999999999E-2</v>
      </c>
      <c r="E97" s="885">
        <v>2.719214E-2</v>
      </c>
      <c r="F97" s="315">
        <v>15015</v>
      </c>
      <c r="G97" s="315">
        <v>16889</v>
      </c>
      <c r="H97" s="315">
        <v>537</v>
      </c>
      <c r="I97" s="885">
        <v>4.6917559999999997E-2</v>
      </c>
    </row>
    <row r="98" spans="2:9" s="13" customFormat="1" ht="12.75" x14ac:dyDescent="0.2">
      <c r="B98" s="309" t="s">
        <v>1374</v>
      </c>
      <c r="C98" s="309" t="s">
        <v>23</v>
      </c>
      <c r="D98" s="885">
        <v>4.2331440000000005E-2</v>
      </c>
      <c r="E98" s="885">
        <v>4.2159180000000004E-2</v>
      </c>
      <c r="F98" s="315">
        <v>9750</v>
      </c>
      <c r="G98" s="315">
        <v>11762</v>
      </c>
      <c r="H98" s="315">
        <v>767</v>
      </c>
      <c r="I98" s="885">
        <v>0.10216832000000001</v>
      </c>
    </row>
    <row r="99" spans="2:9" s="13" customFormat="1" ht="12.75" x14ac:dyDescent="0.2">
      <c r="B99" s="309" t="s">
        <v>1375</v>
      </c>
      <c r="C99" s="309" t="s">
        <v>24</v>
      </c>
      <c r="D99" s="885">
        <v>7.2239049999999999E-2</v>
      </c>
      <c r="E99" s="885">
        <v>7.1852749999999993E-2</v>
      </c>
      <c r="F99" s="315">
        <v>14798</v>
      </c>
      <c r="G99" s="315">
        <v>16822</v>
      </c>
      <c r="H99" s="315">
        <v>1579</v>
      </c>
      <c r="I99" s="885">
        <v>0.13636364000000001</v>
      </c>
    </row>
    <row r="100" spans="2:9" s="13" customFormat="1" ht="12.75" x14ac:dyDescent="0.2">
      <c r="B100" s="309" t="s">
        <v>1376</v>
      </c>
      <c r="C100" s="309" t="s">
        <v>25</v>
      </c>
      <c r="D100" s="885">
        <v>0.18158436999999999</v>
      </c>
      <c r="E100" s="885">
        <v>0.18665573999999999</v>
      </c>
      <c r="F100" s="315">
        <v>6852</v>
      </c>
      <c r="G100" s="315">
        <v>7550</v>
      </c>
      <c r="H100" s="315">
        <v>1296</v>
      </c>
      <c r="I100" s="885">
        <v>0.30114943</v>
      </c>
    </row>
    <row r="101" spans="2:9" s="13" customFormat="1" ht="12.75" x14ac:dyDescent="0.2">
      <c r="B101" s="309" t="s">
        <v>1377</v>
      </c>
      <c r="C101" s="309" t="s">
        <v>26</v>
      </c>
      <c r="D101" s="885">
        <v>1</v>
      </c>
      <c r="E101" s="885">
        <v>1</v>
      </c>
      <c r="F101" s="315">
        <v>33927</v>
      </c>
      <c r="G101" s="315">
        <v>39072</v>
      </c>
      <c r="H101" s="315" t="s">
        <v>2</v>
      </c>
      <c r="I101" s="885">
        <v>0</v>
      </c>
    </row>
    <row r="102" spans="2:9" s="13" customFormat="1" ht="12.75" x14ac:dyDescent="0.2">
      <c r="B102" s="523" t="s">
        <v>143</v>
      </c>
      <c r="C102" s="523"/>
      <c r="D102" s="523"/>
      <c r="E102" s="523"/>
      <c r="F102" s="523"/>
      <c r="G102" s="523"/>
      <c r="H102" s="523"/>
      <c r="I102" s="523"/>
    </row>
    <row r="103" spans="2:9" s="13" customFormat="1" ht="12.75" x14ac:dyDescent="0.2">
      <c r="B103" s="312" t="s">
        <v>3</v>
      </c>
      <c r="C103" s="312" t="s">
        <v>4</v>
      </c>
      <c r="D103" s="888" t="s">
        <v>2</v>
      </c>
      <c r="E103" s="888" t="s">
        <v>2</v>
      </c>
      <c r="F103" s="316" t="s">
        <v>2</v>
      </c>
      <c r="G103" s="316" t="s">
        <v>2</v>
      </c>
      <c r="H103" s="316" t="s">
        <v>2</v>
      </c>
      <c r="I103" s="886" t="s">
        <v>2</v>
      </c>
    </row>
    <row r="104" spans="2:9" s="13" customFormat="1" ht="12.75" x14ac:dyDescent="0.2">
      <c r="B104" s="309" t="s">
        <v>5</v>
      </c>
      <c r="C104" s="309" t="s">
        <v>6</v>
      </c>
      <c r="D104" s="889" t="s">
        <v>2</v>
      </c>
      <c r="E104" s="889" t="s">
        <v>2</v>
      </c>
      <c r="F104" s="315" t="s">
        <v>2</v>
      </c>
      <c r="G104" s="315" t="s">
        <v>2</v>
      </c>
      <c r="H104" s="315" t="s">
        <v>2</v>
      </c>
      <c r="I104" s="885" t="s">
        <v>2</v>
      </c>
    </row>
    <row r="105" spans="2:9" s="13" customFormat="1" ht="12.75" x14ac:dyDescent="0.2">
      <c r="B105" s="309" t="s">
        <v>7</v>
      </c>
      <c r="C105" s="309" t="s">
        <v>8</v>
      </c>
      <c r="D105" s="889" t="s">
        <v>2</v>
      </c>
      <c r="E105" s="889" t="s">
        <v>2</v>
      </c>
      <c r="F105" s="315" t="s">
        <v>2</v>
      </c>
      <c r="G105" s="315" t="s">
        <v>2</v>
      </c>
      <c r="H105" s="315" t="s">
        <v>2</v>
      </c>
      <c r="I105" s="885" t="s">
        <v>2</v>
      </c>
    </row>
    <row r="106" spans="2:9" s="13" customFormat="1" ht="12.75" x14ac:dyDescent="0.2">
      <c r="B106" s="309" t="s">
        <v>9</v>
      </c>
      <c r="C106" s="309" t="s">
        <v>10</v>
      </c>
      <c r="D106" s="889" t="s">
        <v>2</v>
      </c>
      <c r="E106" s="889" t="s">
        <v>2</v>
      </c>
      <c r="F106" s="315" t="s">
        <v>2</v>
      </c>
      <c r="G106" s="315" t="s">
        <v>2</v>
      </c>
      <c r="H106" s="315" t="s">
        <v>2</v>
      </c>
      <c r="I106" s="885" t="s">
        <v>2</v>
      </c>
    </row>
    <row r="107" spans="2:9" s="13" customFormat="1" ht="12.75" x14ac:dyDescent="0.2">
      <c r="B107" s="309" t="s">
        <v>11</v>
      </c>
      <c r="C107" s="309" t="s">
        <v>12</v>
      </c>
      <c r="D107" s="889" t="s">
        <v>2</v>
      </c>
      <c r="E107" s="889" t="s">
        <v>2</v>
      </c>
      <c r="F107" s="315" t="s">
        <v>2</v>
      </c>
      <c r="G107" s="315" t="s">
        <v>2</v>
      </c>
      <c r="H107" s="315" t="s">
        <v>2</v>
      </c>
      <c r="I107" s="885" t="s">
        <v>2</v>
      </c>
    </row>
    <row r="108" spans="2:9" s="13" customFormat="1" ht="12.75" x14ac:dyDescent="0.2">
      <c r="B108" s="309" t="s">
        <v>13</v>
      </c>
      <c r="C108" s="309" t="s">
        <v>14</v>
      </c>
      <c r="D108" s="889" t="s">
        <v>2</v>
      </c>
      <c r="E108" s="889" t="s">
        <v>2</v>
      </c>
      <c r="F108" s="315" t="s">
        <v>2</v>
      </c>
      <c r="G108" s="315" t="s">
        <v>2</v>
      </c>
      <c r="H108" s="315" t="s">
        <v>2</v>
      </c>
      <c r="I108" s="885" t="s">
        <v>2</v>
      </c>
    </row>
    <row r="109" spans="2:9" s="13" customFormat="1" ht="12.75" x14ac:dyDescent="0.2">
      <c r="B109" s="309" t="s">
        <v>1366</v>
      </c>
      <c r="C109" s="309" t="s">
        <v>15</v>
      </c>
      <c r="D109" s="885">
        <v>1E-3</v>
      </c>
      <c r="E109" s="885">
        <v>9.9993999999999994E-4</v>
      </c>
      <c r="F109" s="315">
        <v>12121</v>
      </c>
      <c r="G109" s="315">
        <v>11473</v>
      </c>
      <c r="H109" s="315">
        <v>6</v>
      </c>
      <c r="I109" s="885">
        <v>0</v>
      </c>
    </row>
    <row r="110" spans="2:9" s="13" customFormat="1" ht="12.75" x14ac:dyDescent="0.2">
      <c r="B110" s="309" t="s">
        <v>1367</v>
      </c>
      <c r="C110" s="309" t="s">
        <v>16</v>
      </c>
      <c r="D110" s="885">
        <v>1.4000000000000002E-3</v>
      </c>
      <c r="E110" s="885">
        <v>1.39988E-3</v>
      </c>
      <c r="F110" s="315">
        <v>7017</v>
      </c>
      <c r="G110" s="315">
        <v>5331</v>
      </c>
      <c r="H110" s="315">
        <v>2</v>
      </c>
      <c r="I110" s="885">
        <v>0</v>
      </c>
    </row>
    <row r="111" spans="2:9" s="13" customFormat="1" ht="12.75" x14ac:dyDescent="0.2">
      <c r="B111" s="309" t="s">
        <v>1368</v>
      </c>
      <c r="C111" s="309" t="s">
        <v>17</v>
      </c>
      <c r="D111" s="885">
        <v>2E-3</v>
      </c>
      <c r="E111" s="885">
        <v>1.99994E-3</v>
      </c>
      <c r="F111" s="315">
        <v>5708</v>
      </c>
      <c r="G111" s="315">
        <v>5349</v>
      </c>
      <c r="H111" s="315">
        <v>10</v>
      </c>
      <c r="I111" s="885">
        <v>0</v>
      </c>
    </row>
    <row r="112" spans="2:9" s="13" customFormat="1" ht="12.75" x14ac:dyDescent="0.2">
      <c r="B112" s="309" t="s">
        <v>1369</v>
      </c>
      <c r="C112" s="309" t="s">
        <v>18</v>
      </c>
      <c r="D112" s="885">
        <v>3.1002600000000001E-3</v>
      </c>
      <c r="E112" s="885">
        <v>3.1001600000000002E-3</v>
      </c>
      <c r="F112" s="315">
        <v>9379</v>
      </c>
      <c r="G112" s="315">
        <v>9193</v>
      </c>
      <c r="H112" s="315">
        <v>36</v>
      </c>
      <c r="I112" s="885">
        <v>0</v>
      </c>
    </row>
    <row r="113" spans="2:9" s="13" customFormat="1" ht="12.75" x14ac:dyDescent="0.2">
      <c r="B113" s="309" t="s">
        <v>1370</v>
      </c>
      <c r="C113" s="309" t="s">
        <v>19</v>
      </c>
      <c r="D113" s="885">
        <v>5.0999299999999999E-3</v>
      </c>
      <c r="E113" s="885">
        <v>5.1001900000000001E-3</v>
      </c>
      <c r="F113" s="315">
        <v>13901</v>
      </c>
      <c r="G113" s="315">
        <v>12242</v>
      </c>
      <c r="H113" s="315">
        <v>46</v>
      </c>
      <c r="I113" s="885">
        <v>0</v>
      </c>
    </row>
    <row r="114" spans="2:9" s="13" customFormat="1" ht="12.75" x14ac:dyDescent="0.2">
      <c r="B114" s="309" t="s">
        <v>1371</v>
      </c>
      <c r="C114" s="309" t="s">
        <v>20</v>
      </c>
      <c r="D114" s="885">
        <v>8.7993200000000011E-3</v>
      </c>
      <c r="E114" s="885">
        <v>8.7998699999999996E-3</v>
      </c>
      <c r="F114" s="315">
        <v>14516</v>
      </c>
      <c r="G114" s="315">
        <v>13614</v>
      </c>
      <c r="H114" s="315">
        <v>84</v>
      </c>
      <c r="I114" s="885">
        <v>0</v>
      </c>
    </row>
    <row r="115" spans="2:9" s="13" customFormat="1" ht="12.75" x14ac:dyDescent="0.2">
      <c r="B115" s="309" t="s">
        <v>1372</v>
      </c>
      <c r="C115" s="309" t="s">
        <v>21</v>
      </c>
      <c r="D115" s="885">
        <v>1.4997439999999999E-2</v>
      </c>
      <c r="E115" s="885">
        <v>1.4998119999999998E-2</v>
      </c>
      <c r="F115" s="315">
        <v>15168</v>
      </c>
      <c r="G115" s="315">
        <v>13238</v>
      </c>
      <c r="H115" s="315">
        <v>130</v>
      </c>
      <c r="I115" s="885">
        <v>0</v>
      </c>
    </row>
    <row r="116" spans="2:9" s="13" customFormat="1" ht="12.75" x14ac:dyDescent="0.2">
      <c r="B116" s="309" t="s">
        <v>1373</v>
      </c>
      <c r="C116" s="309" t="s">
        <v>22</v>
      </c>
      <c r="D116" s="885">
        <v>2.5500569616876249E-2</v>
      </c>
      <c r="E116" s="885">
        <v>2.5500284999999998E-2</v>
      </c>
      <c r="F116" s="315">
        <v>15041</v>
      </c>
      <c r="G116" s="315">
        <v>14627</v>
      </c>
      <c r="H116" s="315">
        <v>282</v>
      </c>
      <c r="I116" s="885">
        <v>1.6919220149150638E-2</v>
      </c>
    </row>
    <row r="117" spans="2:9" s="13" customFormat="1" ht="12.75" x14ac:dyDescent="0.2">
      <c r="B117" s="309" t="s">
        <v>1374</v>
      </c>
      <c r="C117" s="309" t="s">
        <v>23</v>
      </c>
      <c r="D117" s="885">
        <v>4.4104580000000004E-2</v>
      </c>
      <c r="E117" s="885">
        <v>4.410331E-2</v>
      </c>
      <c r="F117" s="315">
        <v>13639</v>
      </c>
      <c r="G117" s="315">
        <v>12355</v>
      </c>
      <c r="H117" s="315">
        <v>336</v>
      </c>
      <c r="I117" s="885">
        <v>0</v>
      </c>
    </row>
    <row r="118" spans="2:9" s="13" customFormat="1" ht="12.75" x14ac:dyDescent="0.2">
      <c r="B118" s="309" t="s">
        <v>1375</v>
      </c>
      <c r="C118" s="309" t="s">
        <v>24</v>
      </c>
      <c r="D118" s="885">
        <v>8.0924309999999999E-2</v>
      </c>
      <c r="E118" s="885">
        <v>8.1130419999999995E-2</v>
      </c>
      <c r="F118" s="315">
        <v>11875</v>
      </c>
      <c r="G118" s="315">
        <v>9971</v>
      </c>
      <c r="H118" s="315">
        <v>472</v>
      </c>
      <c r="I118" s="885">
        <v>0</v>
      </c>
    </row>
    <row r="119" spans="2:9" s="13" customFormat="1" ht="12.75" x14ac:dyDescent="0.2">
      <c r="B119" s="309" t="s">
        <v>1376</v>
      </c>
      <c r="C119" s="309" t="s">
        <v>25</v>
      </c>
      <c r="D119" s="885">
        <v>0.19554731</v>
      </c>
      <c r="E119" s="885">
        <v>0.19900897000000001</v>
      </c>
      <c r="F119" s="315">
        <v>8742</v>
      </c>
      <c r="G119" s="315">
        <v>7795</v>
      </c>
      <c r="H119" s="315">
        <v>946</v>
      </c>
      <c r="I119" s="885">
        <v>0</v>
      </c>
    </row>
    <row r="120" spans="2:9" s="13" customFormat="1" ht="12.75" x14ac:dyDescent="0.2">
      <c r="B120" s="309" t="s">
        <v>1377</v>
      </c>
      <c r="C120" s="309" t="s">
        <v>26</v>
      </c>
      <c r="D120" s="885">
        <v>1</v>
      </c>
      <c r="E120" s="885">
        <v>1.00000263</v>
      </c>
      <c r="F120" s="315">
        <v>11259</v>
      </c>
      <c r="G120" s="315">
        <v>8653</v>
      </c>
      <c r="H120" s="315" t="s">
        <v>2</v>
      </c>
      <c r="I120" s="885">
        <v>0</v>
      </c>
    </row>
    <row r="121" spans="2:9" s="13" customFormat="1" ht="12.75" x14ac:dyDescent="0.2">
      <c r="B121" s="523" t="s">
        <v>144</v>
      </c>
      <c r="C121" s="523"/>
      <c r="D121" s="523"/>
      <c r="E121" s="523"/>
      <c r="F121" s="523"/>
      <c r="G121" s="523"/>
      <c r="H121" s="523"/>
      <c r="I121" s="523"/>
    </row>
    <row r="122" spans="2:9" s="13" customFormat="1" ht="12.75" x14ac:dyDescent="0.2">
      <c r="B122" s="312" t="s">
        <v>3</v>
      </c>
      <c r="C122" s="312" t="s">
        <v>4</v>
      </c>
      <c r="D122" s="887">
        <v>2.9999999999999997E-4</v>
      </c>
      <c r="E122" s="887">
        <v>2.9999999999999997E-4</v>
      </c>
      <c r="F122" s="316">
        <v>127422</v>
      </c>
      <c r="G122" s="316">
        <v>109370</v>
      </c>
      <c r="H122" s="316">
        <v>41</v>
      </c>
      <c r="I122" s="886">
        <v>1.9981999999999999E-4</v>
      </c>
    </row>
    <row r="123" spans="2:9" s="13" customFormat="1" ht="12.75" x14ac:dyDescent="0.2">
      <c r="B123" s="309" t="s">
        <v>5</v>
      </c>
      <c r="C123" s="309" t="s">
        <v>6</v>
      </c>
      <c r="D123" s="885">
        <v>2.9999999999999997E-4</v>
      </c>
      <c r="E123" s="885">
        <v>2.9999999999999997E-4</v>
      </c>
      <c r="F123" s="315">
        <v>13725</v>
      </c>
      <c r="G123" s="315">
        <v>12758</v>
      </c>
      <c r="H123" s="315">
        <v>13</v>
      </c>
      <c r="I123" s="885">
        <v>3.1520000000000002E-4</v>
      </c>
    </row>
    <row r="124" spans="2:9" s="13" customFormat="1" ht="12.75" x14ac:dyDescent="0.2">
      <c r="B124" s="309" t="s">
        <v>7</v>
      </c>
      <c r="C124" s="309" t="s">
        <v>8</v>
      </c>
      <c r="D124" s="885">
        <v>3.0297000000000001E-4</v>
      </c>
      <c r="E124" s="885">
        <v>3.1063999999999999E-4</v>
      </c>
      <c r="F124" s="315">
        <v>30967</v>
      </c>
      <c r="G124" s="315">
        <v>30512</v>
      </c>
      <c r="H124" s="315">
        <v>4</v>
      </c>
      <c r="I124" s="885">
        <v>1.2760000000000001E-4</v>
      </c>
    </row>
    <row r="125" spans="2:9" s="13" customFormat="1" ht="12.75" x14ac:dyDescent="0.2">
      <c r="B125" s="309" t="s">
        <v>9</v>
      </c>
      <c r="C125" s="309" t="s">
        <v>10</v>
      </c>
      <c r="D125" s="885">
        <v>4.7775999999999998E-4</v>
      </c>
      <c r="E125" s="885">
        <v>4.7762999999999999E-4</v>
      </c>
      <c r="F125" s="315">
        <v>938</v>
      </c>
      <c r="G125" s="315">
        <v>782</v>
      </c>
      <c r="H125" s="315">
        <v>2</v>
      </c>
      <c r="I125" s="885">
        <v>1.2175300000000001E-3</v>
      </c>
    </row>
    <row r="126" spans="2:9" s="13" customFormat="1" ht="12.75" x14ac:dyDescent="0.2">
      <c r="B126" s="309" t="s">
        <v>11</v>
      </c>
      <c r="C126" s="309" t="s">
        <v>12</v>
      </c>
      <c r="D126" s="885">
        <v>5.0725E-4</v>
      </c>
      <c r="E126" s="885">
        <v>5.0438000000000002E-4</v>
      </c>
      <c r="F126" s="315">
        <v>16432</v>
      </c>
      <c r="G126" s="315">
        <v>14125</v>
      </c>
      <c r="H126" s="315">
        <v>15</v>
      </c>
      <c r="I126" s="885">
        <v>4.3113E-4</v>
      </c>
    </row>
    <row r="127" spans="2:9" s="13" customFormat="1" ht="12.75" x14ac:dyDescent="0.2">
      <c r="B127" s="309" t="s">
        <v>13</v>
      </c>
      <c r="C127" s="309" t="s">
        <v>14</v>
      </c>
      <c r="D127" s="885">
        <v>7.1678000000000009E-4</v>
      </c>
      <c r="E127" s="885">
        <v>7.2714000000000003E-4</v>
      </c>
      <c r="F127" s="315">
        <v>58448</v>
      </c>
      <c r="G127" s="315">
        <v>52443</v>
      </c>
      <c r="H127" s="315">
        <v>49</v>
      </c>
      <c r="I127" s="885">
        <v>7.8259999999999994E-4</v>
      </c>
    </row>
    <row r="128" spans="2:9" s="13" customFormat="1" ht="12.75" x14ac:dyDescent="0.2">
      <c r="B128" s="309" t="s">
        <v>1366</v>
      </c>
      <c r="C128" s="309" t="s">
        <v>15</v>
      </c>
      <c r="D128" s="885">
        <v>9.9030999999999989E-4</v>
      </c>
      <c r="E128" s="885">
        <v>9.9123000000000006E-4</v>
      </c>
      <c r="F128" s="315">
        <v>23608</v>
      </c>
      <c r="G128" s="315">
        <v>20076</v>
      </c>
      <c r="H128" s="315">
        <v>39</v>
      </c>
      <c r="I128" s="885">
        <v>1.4785599999999999E-3</v>
      </c>
    </row>
    <row r="129" spans="2:9" s="13" customFormat="1" ht="12.75" x14ac:dyDescent="0.2">
      <c r="B129" s="309" t="s">
        <v>1367</v>
      </c>
      <c r="C129" s="309" t="s">
        <v>16</v>
      </c>
      <c r="D129" s="885">
        <v>1.29485E-3</v>
      </c>
      <c r="E129" s="885">
        <v>1.29222E-3</v>
      </c>
      <c r="F129" s="315">
        <v>77990</v>
      </c>
      <c r="G129" s="315">
        <v>66777</v>
      </c>
      <c r="H129" s="315">
        <v>235</v>
      </c>
      <c r="I129" s="885">
        <v>1.8951E-3</v>
      </c>
    </row>
    <row r="130" spans="2:9" s="13" customFormat="1" ht="12.75" x14ac:dyDescent="0.2">
      <c r="B130" s="309" t="s">
        <v>1368</v>
      </c>
      <c r="C130" s="309" t="s">
        <v>17</v>
      </c>
      <c r="D130" s="885">
        <v>1.92041E-3</v>
      </c>
      <c r="E130" s="885">
        <v>1.9193999999999999E-3</v>
      </c>
      <c r="F130" s="315">
        <v>55305</v>
      </c>
      <c r="G130" s="315">
        <v>47482</v>
      </c>
      <c r="H130" s="315">
        <v>246</v>
      </c>
      <c r="I130" s="885">
        <v>3.6020700000000002E-3</v>
      </c>
    </row>
    <row r="131" spans="2:9" s="13" customFormat="1" ht="12.75" x14ac:dyDescent="0.2">
      <c r="B131" s="309" t="s">
        <v>1369</v>
      </c>
      <c r="C131" s="309" t="s">
        <v>18</v>
      </c>
      <c r="D131" s="885">
        <v>3.3037699999999997E-3</v>
      </c>
      <c r="E131" s="885">
        <v>3.2888800000000001E-3</v>
      </c>
      <c r="F131" s="315">
        <v>86456</v>
      </c>
      <c r="G131" s="315">
        <v>76925</v>
      </c>
      <c r="H131" s="315">
        <v>495</v>
      </c>
      <c r="I131" s="885">
        <v>4.29694E-3</v>
      </c>
    </row>
    <row r="132" spans="2:9" s="13" customFormat="1" ht="12.75" x14ac:dyDescent="0.2">
      <c r="B132" s="309" t="s">
        <v>1370</v>
      </c>
      <c r="C132" s="309" t="s">
        <v>19</v>
      </c>
      <c r="D132" s="885">
        <v>5.5429199999999998E-3</v>
      </c>
      <c r="E132" s="885">
        <v>5.5040799999999997E-3</v>
      </c>
      <c r="F132" s="315">
        <v>65409</v>
      </c>
      <c r="G132" s="315">
        <v>60011</v>
      </c>
      <c r="H132" s="315">
        <v>614</v>
      </c>
      <c r="I132" s="885">
        <v>7.2727299999999998E-3</v>
      </c>
    </row>
    <row r="133" spans="2:9" s="13" customFormat="1" ht="12.75" x14ac:dyDescent="0.2">
      <c r="B133" s="309" t="s">
        <v>1371</v>
      </c>
      <c r="C133" s="309" t="s">
        <v>20</v>
      </c>
      <c r="D133" s="885">
        <v>8.8247399999999993E-3</v>
      </c>
      <c r="E133" s="885">
        <v>8.8529699999999999E-3</v>
      </c>
      <c r="F133" s="315">
        <v>62770</v>
      </c>
      <c r="G133" s="315">
        <v>60232</v>
      </c>
      <c r="H133" s="315">
        <v>867</v>
      </c>
      <c r="I133" s="885">
        <v>6.94175E-3</v>
      </c>
    </row>
    <row r="134" spans="2:9" s="13" customFormat="1" ht="12.75" x14ac:dyDescent="0.2">
      <c r="B134" s="309" t="s">
        <v>1372</v>
      </c>
      <c r="C134" s="309" t="s">
        <v>21</v>
      </c>
      <c r="D134" s="885">
        <v>1.5042729999999999E-2</v>
      </c>
      <c r="E134" s="885">
        <v>1.499671E-2</v>
      </c>
      <c r="F134" s="315">
        <v>54836</v>
      </c>
      <c r="G134" s="315">
        <v>54792</v>
      </c>
      <c r="H134" s="315">
        <v>1113</v>
      </c>
      <c r="I134" s="885">
        <v>1.7188950000000001E-2</v>
      </c>
    </row>
    <row r="135" spans="2:9" s="13" customFormat="1" ht="12.75" x14ac:dyDescent="0.2">
      <c r="B135" s="309" t="s">
        <v>1373</v>
      </c>
      <c r="C135" s="309" t="s">
        <v>22</v>
      </c>
      <c r="D135" s="885">
        <v>2.6224850000000001E-2</v>
      </c>
      <c r="E135" s="885">
        <v>2.6166619999999998E-2</v>
      </c>
      <c r="F135" s="315">
        <v>57172</v>
      </c>
      <c r="G135" s="315">
        <v>58578</v>
      </c>
      <c r="H135" s="315">
        <v>1432</v>
      </c>
      <c r="I135" s="885">
        <v>1.144762E-2</v>
      </c>
    </row>
    <row r="136" spans="2:9" s="13" customFormat="1" ht="12.75" x14ac:dyDescent="0.2">
      <c r="B136" s="309" t="s">
        <v>1374</v>
      </c>
      <c r="C136" s="309" t="s">
        <v>23</v>
      </c>
      <c r="D136" s="885">
        <v>4.4814429999999995E-2</v>
      </c>
      <c r="E136" s="885">
        <v>4.4710409999999999E-2</v>
      </c>
      <c r="F136" s="315">
        <v>65823</v>
      </c>
      <c r="G136" s="315">
        <v>72510</v>
      </c>
      <c r="H136" s="315">
        <v>2622</v>
      </c>
      <c r="I136" s="885">
        <v>3.5571499999999999E-2</v>
      </c>
    </row>
    <row r="137" spans="2:9" s="13" customFormat="1" ht="12.75" x14ac:dyDescent="0.2">
      <c r="B137" s="309" t="s">
        <v>1375</v>
      </c>
      <c r="C137" s="309" t="s">
        <v>24</v>
      </c>
      <c r="D137" s="885">
        <v>7.3565180000000008E-2</v>
      </c>
      <c r="E137" s="885">
        <v>7.4062809999999993E-2</v>
      </c>
      <c r="F137" s="315">
        <v>25615</v>
      </c>
      <c r="G137" s="315">
        <v>29825</v>
      </c>
      <c r="H137" s="315">
        <v>1682</v>
      </c>
      <c r="I137" s="885">
        <v>7.543612999999999E-2</v>
      </c>
    </row>
    <row r="138" spans="2:9" s="13" customFormat="1" ht="12.75" x14ac:dyDescent="0.2">
      <c r="B138" s="309" t="s">
        <v>1376</v>
      </c>
      <c r="C138" s="309" t="s">
        <v>25</v>
      </c>
      <c r="D138" s="885">
        <v>0.21975807</v>
      </c>
      <c r="E138" s="885">
        <v>0.22037461</v>
      </c>
      <c r="F138" s="315">
        <v>15842</v>
      </c>
      <c r="G138" s="315">
        <v>17376</v>
      </c>
      <c r="H138" s="315">
        <v>4107</v>
      </c>
      <c r="I138" s="885">
        <v>0.26084701999999999</v>
      </c>
    </row>
    <row r="139" spans="2:9" s="13" customFormat="1" ht="12.75" x14ac:dyDescent="0.2">
      <c r="B139" s="309" t="s">
        <v>1377</v>
      </c>
      <c r="C139" s="309" t="s">
        <v>26</v>
      </c>
      <c r="D139" s="885">
        <v>1</v>
      </c>
      <c r="E139" s="885">
        <v>1</v>
      </c>
      <c r="F139" s="315">
        <v>45874</v>
      </c>
      <c r="G139" s="315">
        <v>36485</v>
      </c>
      <c r="H139" s="315" t="s">
        <v>2</v>
      </c>
      <c r="I139" s="885">
        <v>0</v>
      </c>
    </row>
    <row r="140" spans="2:9" s="13" customFormat="1" ht="12.75" x14ac:dyDescent="0.2">
      <c r="B140" s="523" t="s">
        <v>157</v>
      </c>
      <c r="C140" s="523"/>
      <c r="D140" s="523"/>
      <c r="E140" s="523"/>
      <c r="F140" s="523"/>
      <c r="G140" s="523"/>
      <c r="H140" s="523"/>
      <c r="I140" s="523"/>
    </row>
    <row r="141" spans="2:9" s="13" customFormat="1" ht="12.75" x14ac:dyDescent="0.2">
      <c r="B141" s="312" t="s">
        <v>3</v>
      </c>
      <c r="C141" s="312" t="s">
        <v>4</v>
      </c>
      <c r="D141" s="886">
        <v>2.9999999999999997E-4</v>
      </c>
      <c r="E141" s="886">
        <v>2.9785E-4</v>
      </c>
      <c r="F141" s="316">
        <v>2247434</v>
      </c>
      <c r="G141" s="316">
        <v>2329553</v>
      </c>
      <c r="H141" s="316">
        <v>662</v>
      </c>
      <c r="I141" s="886">
        <v>1.8406E-4</v>
      </c>
    </row>
    <row r="142" spans="2:9" s="13" customFormat="1" ht="12.75" x14ac:dyDescent="0.2">
      <c r="B142" s="309" t="s">
        <v>5</v>
      </c>
      <c r="C142" s="309" t="s">
        <v>6</v>
      </c>
      <c r="D142" s="885">
        <v>2.9999999999999997E-4</v>
      </c>
      <c r="E142" s="885">
        <v>2.9843999999999997E-4</v>
      </c>
      <c r="F142" s="315">
        <v>192205</v>
      </c>
      <c r="G142" s="315">
        <v>200306</v>
      </c>
      <c r="H142" s="315">
        <v>211</v>
      </c>
      <c r="I142" s="885">
        <v>7.2920999999999999E-4</v>
      </c>
    </row>
    <row r="143" spans="2:9" s="13" customFormat="1" ht="12.75" x14ac:dyDescent="0.2">
      <c r="B143" s="309" t="s">
        <v>7</v>
      </c>
      <c r="C143" s="309" t="s">
        <v>8</v>
      </c>
      <c r="D143" s="885">
        <v>3.3889E-4</v>
      </c>
      <c r="E143" s="885">
        <v>3.3265999999999998E-4</v>
      </c>
      <c r="F143" s="315">
        <v>76175</v>
      </c>
      <c r="G143" s="315">
        <v>74047</v>
      </c>
      <c r="H143" s="315">
        <v>124</v>
      </c>
      <c r="I143" s="885">
        <v>1.1720700000000001E-3</v>
      </c>
    </row>
    <row r="144" spans="2:9" s="13" customFormat="1" ht="12.75" x14ac:dyDescent="0.2">
      <c r="B144" s="309" t="s">
        <v>9</v>
      </c>
      <c r="C144" s="309" t="s">
        <v>10</v>
      </c>
      <c r="D144" s="885">
        <v>4.3097999999999997E-4</v>
      </c>
      <c r="E144" s="885">
        <v>4.4450999999999996E-4</v>
      </c>
      <c r="F144" s="315">
        <v>94398</v>
      </c>
      <c r="G144" s="315">
        <v>103172</v>
      </c>
      <c r="H144" s="315">
        <v>131</v>
      </c>
      <c r="I144" s="885">
        <v>8.4409000000000003E-4</v>
      </c>
    </row>
    <row r="145" spans="2:9" s="13" customFormat="1" ht="12.75" x14ac:dyDescent="0.2">
      <c r="B145" s="309" t="s">
        <v>11</v>
      </c>
      <c r="C145" s="309" t="s">
        <v>12</v>
      </c>
      <c r="D145" s="885">
        <v>5.1511999999999999E-4</v>
      </c>
      <c r="E145" s="885">
        <v>5.2008000000000002E-4</v>
      </c>
      <c r="F145" s="315">
        <v>58936</v>
      </c>
      <c r="G145" s="315">
        <v>62530</v>
      </c>
      <c r="H145" s="315">
        <v>113</v>
      </c>
      <c r="I145" s="885">
        <v>1.37276E-3</v>
      </c>
    </row>
    <row r="146" spans="2:9" s="13" customFormat="1" ht="12.75" x14ac:dyDescent="0.2">
      <c r="B146" s="309" t="s">
        <v>13</v>
      </c>
      <c r="C146" s="309" t="s">
        <v>14</v>
      </c>
      <c r="D146" s="885">
        <v>6.8724999999999993E-4</v>
      </c>
      <c r="E146" s="885">
        <v>6.8804000000000001E-4</v>
      </c>
      <c r="F146" s="315">
        <v>122460</v>
      </c>
      <c r="G146" s="315">
        <v>126848</v>
      </c>
      <c r="H146" s="315">
        <v>340</v>
      </c>
      <c r="I146" s="885">
        <v>2.05499E-3</v>
      </c>
    </row>
    <row r="147" spans="2:9" s="13" customFormat="1" ht="12.75" x14ac:dyDescent="0.2">
      <c r="B147" s="309" t="s">
        <v>1366</v>
      </c>
      <c r="C147" s="309" t="s">
        <v>15</v>
      </c>
      <c r="D147" s="885">
        <v>1.0094100000000001E-3</v>
      </c>
      <c r="E147" s="885">
        <v>1.0155100000000001E-3</v>
      </c>
      <c r="F147" s="315">
        <v>69750</v>
      </c>
      <c r="G147" s="315">
        <v>64513</v>
      </c>
      <c r="H147" s="315">
        <v>146</v>
      </c>
      <c r="I147" s="885">
        <v>1.8204899999999999E-3</v>
      </c>
    </row>
    <row r="148" spans="2:9" s="13" customFormat="1" ht="12.75" x14ac:dyDescent="0.2">
      <c r="B148" s="309" t="s">
        <v>1367</v>
      </c>
      <c r="C148" s="309" t="s">
        <v>16</v>
      </c>
      <c r="D148" s="885">
        <v>1.3871000000000001E-3</v>
      </c>
      <c r="E148" s="885">
        <v>1.3869100000000001E-3</v>
      </c>
      <c r="F148" s="315">
        <v>152190</v>
      </c>
      <c r="G148" s="315">
        <v>171283</v>
      </c>
      <c r="H148" s="315">
        <v>760</v>
      </c>
      <c r="I148" s="885">
        <v>3.44371E-3</v>
      </c>
    </row>
    <row r="149" spans="2:9" s="13" customFormat="1" ht="12.75" x14ac:dyDescent="0.2">
      <c r="B149" s="309" t="s">
        <v>1368</v>
      </c>
      <c r="C149" s="309" t="s">
        <v>17</v>
      </c>
      <c r="D149" s="885">
        <v>2.0848799999999999E-3</v>
      </c>
      <c r="E149" s="885">
        <v>1.9883600000000002E-3</v>
      </c>
      <c r="F149" s="315">
        <v>48987</v>
      </c>
      <c r="G149" s="315">
        <v>67924</v>
      </c>
      <c r="H149" s="315">
        <v>248</v>
      </c>
      <c r="I149" s="885">
        <v>3.2544699999999998E-3</v>
      </c>
    </row>
    <row r="150" spans="2:9" s="13" customFormat="1" ht="12.75" x14ac:dyDescent="0.2">
      <c r="B150" s="309" t="s">
        <v>1369</v>
      </c>
      <c r="C150" s="309" t="s">
        <v>18</v>
      </c>
      <c r="D150" s="885">
        <v>3.0342500000000001E-3</v>
      </c>
      <c r="E150" s="885">
        <v>2.98825E-3</v>
      </c>
      <c r="F150" s="315">
        <v>191447</v>
      </c>
      <c r="G150" s="315">
        <v>195989</v>
      </c>
      <c r="H150" s="315">
        <v>1266</v>
      </c>
      <c r="I150" s="885">
        <v>5.0129599999999995E-3</v>
      </c>
    </row>
    <row r="151" spans="2:9" s="13" customFormat="1" ht="12.75" x14ac:dyDescent="0.2">
      <c r="B151" s="309" t="s">
        <v>1370</v>
      </c>
      <c r="C151" s="309" t="s">
        <v>19</v>
      </c>
      <c r="D151" s="885">
        <v>4.9134899999999995E-3</v>
      </c>
      <c r="E151" s="885">
        <v>5.0841899999999997E-3</v>
      </c>
      <c r="F151" s="315">
        <v>130075</v>
      </c>
      <c r="G151" s="315">
        <v>137800</v>
      </c>
      <c r="H151" s="315">
        <v>1377</v>
      </c>
      <c r="I151" s="885">
        <v>8.702689999999999E-3</v>
      </c>
    </row>
    <row r="152" spans="2:9" s="13" customFormat="1" ht="12.75" x14ac:dyDescent="0.2">
      <c r="B152" s="309" t="s">
        <v>1371</v>
      </c>
      <c r="C152" s="309" t="s">
        <v>20</v>
      </c>
      <c r="D152" s="885">
        <v>9.0800299999999994E-3</v>
      </c>
      <c r="E152" s="885">
        <v>9.253019999999999E-3</v>
      </c>
      <c r="F152" s="315">
        <v>155087</v>
      </c>
      <c r="G152" s="315">
        <v>168930</v>
      </c>
      <c r="H152" s="315">
        <v>2651</v>
      </c>
      <c r="I152" s="885">
        <v>1.235754E-2</v>
      </c>
    </row>
    <row r="153" spans="2:9" s="13" customFormat="1" ht="12.75" x14ac:dyDescent="0.2">
      <c r="B153" s="309" t="s">
        <v>1372</v>
      </c>
      <c r="C153" s="309" t="s">
        <v>21</v>
      </c>
      <c r="D153" s="885">
        <v>1.5663119999999999E-2</v>
      </c>
      <c r="E153" s="885">
        <v>1.545755E-2</v>
      </c>
      <c r="F153" s="315">
        <v>69194</v>
      </c>
      <c r="G153" s="315">
        <v>71915</v>
      </c>
      <c r="H153" s="315">
        <v>1530</v>
      </c>
      <c r="I153" s="885">
        <v>1.9305969999999999E-2</v>
      </c>
    </row>
    <row r="154" spans="2:9" s="13" customFormat="1" ht="12.75" x14ac:dyDescent="0.2">
      <c r="B154" s="309" t="s">
        <v>1373</v>
      </c>
      <c r="C154" s="309" t="s">
        <v>22</v>
      </c>
      <c r="D154" s="885">
        <v>2.64683E-2</v>
      </c>
      <c r="E154" s="885">
        <v>2.6155069999999999E-2</v>
      </c>
      <c r="F154" s="315">
        <v>120340</v>
      </c>
      <c r="G154" s="315">
        <v>121293</v>
      </c>
      <c r="H154" s="315">
        <v>4030</v>
      </c>
      <c r="I154" s="885">
        <v>2.5495999999999998E-2</v>
      </c>
    </row>
    <row r="155" spans="2:9" s="13" customFormat="1" ht="12.75" x14ac:dyDescent="0.2">
      <c r="B155" s="309" t="s">
        <v>1374</v>
      </c>
      <c r="C155" s="309" t="s">
        <v>23</v>
      </c>
      <c r="D155" s="885">
        <v>4.3538149999999998E-2</v>
      </c>
      <c r="E155" s="885">
        <v>4.3930980000000001E-2</v>
      </c>
      <c r="F155" s="315">
        <v>63878</v>
      </c>
      <c r="G155" s="315">
        <v>64420</v>
      </c>
      <c r="H155" s="315">
        <v>2662</v>
      </c>
      <c r="I155" s="885">
        <v>3.7373789999999997E-2</v>
      </c>
    </row>
    <row r="156" spans="2:9" s="13" customFormat="1" ht="12.75" x14ac:dyDescent="0.2">
      <c r="B156" s="309" t="s">
        <v>1375</v>
      </c>
      <c r="C156" s="309" t="s">
        <v>24</v>
      </c>
      <c r="D156" s="885">
        <v>7.2844800000000001E-2</v>
      </c>
      <c r="E156" s="885">
        <v>7.3291460000000003E-2</v>
      </c>
      <c r="F156" s="315">
        <v>46252</v>
      </c>
      <c r="G156" s="315">
        <v>46855</v>
      </c>
      <c r="H156" s="315">
        <v>2963</v>
      </c>
      <c r="I156" s="885">
        <v>5.2780050000000002E-2</v>
      </c>
    </row>
    <row r="157" spans="2:9" s="13" customFormat="1" ht="12.75" x14ac:dyDescent="0.2">
      <c r="B157" s="309" t="s">
        <v>1376</v>
      </c>
      <c r="C157" s="309" t="s">
        <v>25</v>
      </c>
      <c r="D157" s="885">
        <v>0.14981465999999999</v>
      </c>
      <c r="E157" s="885">
        <v>0.15526331000000002</v>
      </c>
      <c r="F157" s="315">
        <v>30412</v>
      </c>
      <c r="G157" s="315">
        <v>33622</v>
      </c>
      <c r="H157" s="315">
        <v>4056</v>
      </c>
      <c r="I157" s="885">
        <v>0.10102245999999999</v>
      </c>
    </row>
    <row r="158" spans="2:9" s="13" customFormat="1" ht="12.75" x14ac:dyDescent="0.2">
      <c r="B158" s="317" t="s">
        <v>1377</v>
      </c>
      <c r="C158" s="317" t="s">
        <v>26</v>
      </c>
      <c r="D158" s="890">
        <v>1</v>
      </c>
      <c r="E158" s="890">
        <v>1</v>
      </c>
      <c r="F158" s="318">
        <v>52908</v>
      </c>
      <c r="G158" s="318">
        <v>33994</v>
      </c>
      <c r="H158" s="318" t="s">
        <v>2</v>
      </c>
      <c r="I158" s="890">
        <v>0</v>
      </c>
    </row>
    <row r="159" spans="2:9" s="13" customFormat="1" ht="12.75" x14ac:dyDescent="0.2">
      <c r="B159" s="523" t="s">
        <v>505</v>
      </c>
      <c r="C159" s="523"/>
      <c r="D159" s="523"/>
      <c r="E159" s="523"/>
      <c r="F159" s="523"/>
      <c r="G159" s="523"/>
      <c r="H159" s="523"/>
      <c r="I159" s="523"/>
    </row>
    <row r="160" spans="2:9" ht="12.75" x14ac:dyDescent="0.2">
      <c r="B160" s="13"/>
      <c r="C160" s="13"/>
      <c r="D160" s="18"/>
      <c r="E160" s="18"/>
      <c r="F160" s="18"/>
      <c r="G160" s="18"/>
      <c r="H160" s="18"/>
      <c r="I160" s="18"/>
    </row>
    <row r="161" spans="2:9" ht="12.75" x14ac:dyDescent="0.2">
      <c r="B161" s="13"/>
      <c r="C161" s="13"/>
      <c r="D161" s="18"/>
      <c r="E161" s="18"/>
      <c r="F161" s="18"/>
      <c r="G161" s="18"/>
      <c r="H161" s="18"/>
      <c r="I161" s="18"/>
    </row>
    <row r="162" spans="2:9" ht="12.75" x14ac:dyDescent="0.2">
      <c r="B162" s="1105" t="s">
        <v>1379</v>
      </c>
      <c r="C162" s="1105"/>
      <c r="D162" s="1105"/>
      <c r="E162" s="1105"/>
      <c r="F162" s="1105"/>
      <c r="G162" s="1105"/>
      <c r="H162" s="1105"/>
      <c r="I162" s="1105"/>
    </row>
    <row r="163" spans="2:9" ht="14.45" customHeight="1" x14ac:dyDescent="0.2">
      <c r="D163" s="14"/>
      <c r="E163" s="14"/>
      <c r="F163" s="14"/>
      <c r="G163" s="14"/>
      <c r="H163" s="14"/>
      <c r="I163" s="14"/>
    </row>
    <row r="164" spans="2:9" ht="19.899999999999999" customHeight="1" x14ac:dyDescent="0.2">
      <c r="B164" s="1181" t="s">
        <v>1378</v>
      </c>
      <c r="C164" s="1171" t="s">
        <v>149</v>
      </c>
      <c r="D164" s="1171" t="s">
        <v>150</v>
      </c>
      <c r="E164" s="1171" t="s">
        <v>151</v>
      </c>
      <c r="F164" s="1180" t="s">
        <v>1197</v>
      </c>
      <c r="G164" s="1180" t="s">
        <v>1196</v>
      </c>
      <c r="H164" s="1171" t="s">
        <v>152</v>
      </c>
      <c r="I164" s="1171" t="s">
        <v>153</v>
      </c>
    </row>
    <row r="165" spans="2:9" ht="16.899999999999999" customHeight="1" x14ac:dyDescent="0.2">
      <c r="B165" s="1181"/>
      <c r="C165" s="1171"/>
      <c r="D165" s="1171"/>
      <c r="E165" s="1171"/>
      <c r="F165" s="1180"/>
      <c r="G165" s="1180"/>
      <c r="H165" s="1171"/>
      <c r="I165" s="1171"/>
    </row>
    <row r="166" spans="2:9" s="13" customFormat="1" ht="12.75" x14ac:dyDescent="0.2">
      <c r="B166" s="680" t="s">
        <v>148</v>
      </c>
      <c r="C166" s="1172"/>
      <c r="D166" s="1172"/>
      <c r="E166" s="1172"/>
      <c r="F166" s="1167"/>
      <c r="G166" s="1167"/>
      <c r="H166" s="1172"/>
      <c r="I166" s="1172"/>
    </row>
    <row r="167" spans="2:9" s="13" customFormat="1" ht="12.75" x14ac:dyDescent="0.2">
      <c r="B167" s="523" t="s">
        <v>155</v>
      </c>
      <c r="C167" s="523"/>
      <c r="D167" s="523"/>
      <c r="E167" s="523"/>
      <c r="F167" s="523"/>
      <c r="G167" s="523"/>
      <c r="H167" s="523"/>
      <c r="I167" s="523"/>
    </row>
    <row r="168" spans="2:9" s="13" customFormat="1" ht="12.75" x14ac:dyDescent="0.2">
      <c r="B168" s="312" t="s">
        <v>3</v>
      </c>
      <c r="C168" s="312" t="s">
        <v>4</v>
      </c>
      <c r="D168" s="313" t="s">
        <v>2</v>
      </c>
      <c r="E168" s="891" t="s">
        <v>2</v>
      </c>
      <c r="F168" s="316">
        <v>1</v>
      </c>
      <c r="G168" s="316" t="s">
        <v>2</v>
      </c>
      <c r="H168" s="316" t="s">
        <v>2</v>
      </c>
      <c r="I168" s="314" t="s">
        <v>2</v>
      </c>
    </row>
    <row r="169" spans="2:9" s="13" customFormat="1" ht="12.75" x14ac:dyDescent="0.2">
      <c r="B169" s="309" t="s">
        <v>5</v>
      </c>
      <c r="C169" s="309" t="s">
        <v>6</v>
      </c>
      <c r="D169" s="310" t="s">
        <v>2</v>
      </c>
      <c r="E169" s="892" t="s">
        <v>2</v>
      </c>
      <c r="F169" s="315" t="s">
        <v>2</v>
      </c>
      <c r="G169" s="315" t="s">
        <v>2</v>
      </c>
      <c r="H169" s="315" t="s">
        <v>2</v>
      </c>
      <c r="I169" s="311" t="s">
        <v>2</v>
      </c>
    </row>
    <row r="170" spans="2:9" s="13" customFormat="1" ht="12.75" x14ac:dyDescent="0.2">
      <c r="B170" s="309" t="s">
        <v>7</v>
      </c>
      <c r="C170" s="309" t="s">
        <v>8</v>
      </c>
      <c r="D170" s="310" t="s">
        <v>2</v>
      </c>
      <c r="E170" s="892" t="s">
        <v>2</v>
      </c>
      <c r="F170" s="315" t="s">
        <v>2</v>
      </c>
      <c r="G170" s="315" t="s">
        <v>2</v>
      </c>
      <c r="H170" s="315" t="s">
        <v>2</v>
      </c>
      <c r="I170" s="311" t="s">
        <v>2</v>
      </c>
    </row>
    <row r="171" spans="2:9" s="13" customFormat="1" ht="12.75" x14ac:dyDescent="0.2">
      <c r="B171" s="309" t="s">
        <v>9</v>
      </c>
      <c r="C171" s="309" t="s">
        <v>10</v>
      </c>
      <c r="D171" s="310" t="s">
        <v>2</v>
      </c>
      <c r="E171" s="892" t="s">
        <v>2</v>
      </c>
      <c r="F171" s="315" t="s">
        <v>2</v>
      </c>
      <c r="G171" s="315" t="s">
        <v>2</v>
      </c>
      <c r="H171" s="315" t="s">
        <v>2</v>
      </c>
      <c r="I171" s="311" t="s">
        <v>2</v>
      </c>
    </row>
    <row r="172" spans="2:9" s="13" customFormat="1" ht="12.75" x14ac:dyDescent="0.2">
      <c r="B172" s="309" t="s">
        <v>11</v>
      </c>
      <c r="C172" s="309" t="s">
        <v>12</v>
      </c>
      <c r="D172" s="310" t="s">
        <v>2</v>
      </c>
      <c r="E172" s="892" t="s">
        <v>2</v>
      </c>
      <c r="F172" s="315" t="s">
        <v>2</v>
      </c>
      <c r="G172" s="315" t="s">
        <v>2</v>
      </c>
      <c r="H172" s="315" t="s">
        <v>2</v>
      </c>
      <c r="I172" s="311" t="s">
        <v>2</v>
      </c>
    </row>
    <row r="173" spans="2:9" s="13" customFormat="1" ht="12.75" x14ac:dyDescent="0.2">
      <c r="B173" s="309" t="s">
        <v>13</v>
      </c>
      <c r="C173" s="309" t="s">
        <v>14</v>
      </c>
      <c r="D173" s="310" t="s">
        <v>2</v>
      </c>
      <c r="E173" s="892" t="s">
        <v>2</v>
      </c>
      <c r="F173" s="315" t="s">
        <v>2</v>
      </c>
      <c r="G173" s="315" t="s">
        <v>2</v>
      </c>
      <c r="H173" s="315" t="s">
        <v>2</v>
      </c>
      <c r="I173" s="311" t="s">
        <v>2</v>
      </c>
    </row>
    <row r="174" spans="2:9" s="13" customFormat="1" ht="12.75" x14ac:dyDescent="0.2">
      <c r="B174" s="309" t="s">
        <v>1366</v>
      </c>
      <c r="C174" s="309" t="s">
        <v>15</v>
      </c>
      <c r="D174" s="310" t="s">
        <v>2</v>
      </c>
      <c r="E174" s="892" t="s">
        <v>2</v>
      </c>
      <c r="F174" s="315" t="s">
        <v>2</v>
      </c>
      <c r="G174" s="315" t="s">
        <v>2</v>
      </c>
      <c r="H174" s="315" t="s">
        <v>2</v>
      </c>
      <c r="I174" s="311" t="s">
        <v>2</v>
      </c>
    </row>
    <row r="175" spans="2:9" s="13" customFormat="1" ht="12.75" x14ac:dyDescent="0.2">
      <c r="B175" s="309" t="s">
        <v>1367</v>
      </c>
      <c r="C175" s="309" t="s">
        <v>16</v>
      </c>
      <c r="D175" s="885">
        <v>1.1999999999999999E-3</v>
      </c>
      <c r="E175" s="885">
        <v>5.9999999999999995E-4</v>
      </c>
      <c r="F175" s="315">
        <v>1</v>
      </c>
      <c r="G175" s="315" t="s">
        <v>2</v>
      </c>
      <c r="H175" s="315" t="s">
        <v>2</v>
      </c>
      <c r="I175" s="885">
        <v>0</v>
      </c>
    </row>
    <row r="176" spans="2:9" s="13" customFormat="1" ht="12.75" x14ac:dyDescent="0.2">
      <c r="B176" s="309" t="s">
        <v>1368</v>
      </c>
      <c r="C176" s="309" t="s">
        <v>17</v>
      </c>
      <c r="D176" s="885">
        <v>2.1485906218857488E-3</v>
      </c>
      <c r="E176" s="885">
        <v>2.0371299999999998E-3</v>
      </c>
      <c r="F176" s="315">
        <v>35</v>
      </c>
      <c r="G176" s="315">
        <v>138</v>
      </c>
      <c r="H176" s="315" t="s">
        <v>2</v>
      </c>
      <c r="I176" s="885">
        <v>0</v>
      </c>
    </row>
    <row r="177" spans="2:9" s="13" customFormat="1" ht="12.75" x14ac:dyDescent="0.2">
      <c r="B177" s="309" t="s">
        <v>1369</v>
      </c>
      <c r="C177" s="309" t="s">
        <v>18</v>
      </c>
      <c r="D177" s="885">
        <v>3.2727496471266098E-3</v>
      </c>
      <c r="E177" s="885">
        <v>3.1228750000000007E-3</v>
      </c>
      <c r="F177" s="315">
        <v>675</v>
      </c>
      <c r="G177" s="315">
        <v>358</v>
      </c>
      <c r="H177" s="315" t="s">
        <v>2</v>
      </c>
      <c r="I177" s="885">
        <v>0</v>
      </c>
    </row>
    <row r="178" spans="2:9" s="13" customFormat="1" ht="12.75" x14ac:dyDescent="0.2">
      <c r="B178" s="309" t="s">
        <v>1370</v>
      </c>
      <c r="C178" s="309" t="s">
        <v>19</v>
      </c>
      <c r="D178" s="885">
        <v>5.1425458677422124E-3</v>
      </c>
      <c r="E178" s="885">
        <v>5.2268050000000002E-3</v>
      </c>
      <c r="F178" s="315">
        <v>1448</v>
      </c>
      <c r="G178" s="315">
        <v>517</v>
      </c>
      <c r="H178" s="315" t="s">
        <v>2</v>
      </c>
      <c r="I178" s="885">
        <v>0</v>
      </c>
    </row>
    <row r="179" spans="2:9" s="13" customFormat="1" ht="12.75" x14ac:dyDescent="0.2">
      <c r="B179" s="309" t="s">
        <v>1371</v>
      </c>
      <c r="C179" s="309" t="s">
        <v>20</v>
      </c>
      <c r="D179" s="885">
        <v>8.615907966206959E-3</v>
      </c>
      <c r="E179" s="885">
        <v>8.6619499999999999E-3</v>
      </c>
      <c r="F179" s="315">
        <v>591</v>
      </c>
      <c r="G179" s="315">
        <v>492</v>
      </c>
      <c r="H179" s="315" t="s">
        <v>2</v>
      </c>
      <c r="I179" s="885">
        <v>0</v>
      </c>
    </row>
    <row r="180" spans="2:9" s="13" customFormat="1" ht="12.75" x14ac:dyDescent="0.2">
      <c r="B180" s="309" t="s">
        <v>1372</v>
      </c>
      <c r="C180" s="309" t="s">
        <v>21</v>
      </c>
      <c r="D180" s="885">
        <v>1.4752692860091373E-2</v>
      </c>
      <c r="E180" s="885">
        <v>1.4459490000000002E-2</v>
      </c>
      <c r="F180" s="315">
        <v>391</v>
      </c>
      <c r="G180" s="315">
        <v>338</v>
      </c>
      <c r="H180" s="315" t="s">
        <v>2</v>
      </c>
      <c r="I180" s="885">
        <v>0</v>
      </c>
    </row>
    <row r="181" spans="2:9" s="13" customFormat="1" ht="12.75" x14ac:dyDescent="0.2">
      <c r="B181" s="309" t="s">
        <v>1373</v>
      </c>
      <c r="C181" s="309" t="s">
        <v>22</v>
      </c>
      <c r="D181" s="885">
        <v>2.6370585724983329E-2</v>
      </c>
      <c r="E181" s="885">
        <v>2.4640664999999999E-2</v>
      </c>
      <c r="F181" s="315">
        <v>302</v>
      </c>
      <c r="G181" s="315">
        <v>249</v>
      </c>
      <c r="H181" s="315" t="s">
        <v>2</v>
      </c>
      <c r="I181" s="885">
        <v>0</v>
      </c>
    </row>
    <row r="182" spans="2:9" s="13" customFormat="1" ht="12.75" x14ac:dyDescent="0.2">
      <c r="B182" s="309" t="s">
        <v>1374</v>
      </c>
      <c r="C182" s="309" t="s">
        <v>23</v>
      </c>
      <c r="D182" s="885">
        <v>4.2036519443909598E-2</v>
      </c>
      <c r="E182" s="885">
        <v>4.0094585000000002E-2</v>
      </c>
      <c r="F182" s="315">
        <v>192</v>
      </c>
      <c r="G182" s="315">
        <v>111</v>
      </c>
      <c r="H182" s="315" t="s">
        <v>2</v>
      </c>
      <c r="I182" s="885">
        <v>0</v>
      </c>
    </row>
    <row r="183" spans="2:9" s="13" customFormat="1" ht="12.75" x14ac:dyDescent="0.2">
      <c r="B183" s="309" t="s">
        <v>1375</v>
      </c>
      <c r="C183" s="309" t="s">
        <v>24</v>
      </c>
      <c r="D183" s="885">
        <v>7.3415634490084716E-2</v>
      </c>
      <c r="E183" s="885">
        <v>8.1154630000000005E-2</v>
      </c>
      <c r="F183" s="315">
        <v>481</v>
      </c>
      <c r="G183" s="315">
        <v>63</v>
      </c>
      <c r="H183" s="315" t="s">
        <v>2</v>
      </c>
      <c r="I183" s="885">
        <v>0</v>
      </c>
    </row>
    <row r="184" spans="2:9" s="13" customFormat="1" ht="12.75" x14ac:dyDescent="0.2">
      <c r="B184" s="309" t="s">
        <v>1376</v>
      </c>
      <c r="C184" s="309" t="s">
        <v>25</v>
      </c>
      <c r="D184" s="885">
        <v>0.14777477383137011</v>
      </c>
      <c r="E184" s="885">
        <v>0.14144780499999998</v>
      </c>
      <c r="F184" s="315">
        <v>135</v>
      </c>
      <c r="G184" s="315">
        <v>30</v>
      </c>
      <c r="H184" s="315" t="s">
        <v>2</v>
      </c>
      <c r="I184" s="885">
        <v>0</v>
      </c>
    </row>
    <row r="185" spans="2:9" s="13" customFormat="1" ht="12.75" x14ac:dyDescent="0.2">
      <c r="B185" s="309" t="s">
        <v>1377</v>
      </c>
      <c r="C185" s="309" t="s">
        <v>26</v>
      </c>
      <c r="D185" s="885">
        <v>1</v>
      </c>
      <c r="E185" s="885">
        <v>1</v>
      </c>
      <c r="F185" s="315">
        <v>880</v>
      </c>
      <c r="G185" s="315" t="s">
        <v>2</v>
      </c>
      <c r="H185" s="315" t="s">
        <v>2</v>
      </c>
      <c r="I185" s="885">
        <v>0</v>
      </c>
    </row>
    <row r="186" spans="2:9" s="13" customFormat="1" ht="12.75" x14ac:dyDescent="0.2">
      <c r="B186" s="523" t="s">
        <v>156</v>
      </c>
      <c r="C186" s="523"/>
      <c r="D186" s="523"/>
      <c r="E186" s="523"/>
      <c r="F186" s="523"/>
      <c r="G186" s="523"/>
      <c r="H186" s="523"/>
      <c r="I186" s="523"/>
    </row>
    <row r="187" spans="2:9" s="13" customFormat="1" ht="12.75" x14ac:dyDescent="0.2">
      <c r="B187" s="312" t="s">
        <v>3</v>
      </c>
      <c r="C187" s="312" t="s">
        <v>4</v>
      </c>
      <c r="D187" s="886" t="s">
        <v>2</v>
      </c>
      <c r="E187" s="893" t="s">
        <v>2</v>
      </c>
      <c r="F187" s="316" t="s">
        <v>2</v>
      </c>
      <c r="G187" s="316" t="s">
        <v>2</v>
      </c>
      <c r="H187" s="316" t="s">
        <v>2</v>
      </c>
      <c r="I187" s="886" t="s">
        <v>2</v>
      </c>
    </row>
    <row r="188" spans="2:9" s="13" customFormat="1" ht="12.75" x14ac:dyDescent="0.2">
      <c r="B188" s="309" t="s">
        <v>5</v>
      </c>
      <c r="C188" s="309" t="s">
        <v>6</v>
      </c>
      <c r="D188" s="885" t="s">
        <v>2</v>
      </c>
      <c r="E188" s="894" t="s">
        <v>2</v>
      </c>
      <c r="F188" s="315" t="s">
        <v>2</v>
      </c>
      <c r="G188" s="315" t="s">
        <v>2</v>
      </c>
      <c r="H188" s="315" t="s">
        <v>2</v>
      </c>
      <c r="I188" s="885" t="s">
        <v>2</v>
      </c>
    </row>
    <row r="189" spans="2:9" s="13" customFormat="1" ht="12.75" x14ac:dyDescent="0.2">
      <c r="B189" s="309" t="s">
        <v>7</v>
      </c>
      <c r="C189" s="309" t="s">
        <v>8</v>
      </c>
      <c r="D189" s="885" t="s">
        <v>2</v>
      </c>
      <c r="E189" s="894" t="s">
        <v>2</v>
      </c>
      <c r="F189" s="315" t="s">
        <v>2</v>
      </c>
      <c r="G189" s="315" t="s">
        <v>2</v>
      </c>
      <c r="H189" s="315" t="s">
        <v>2</v>
      </c>
      <c r="I189" s="885" t="s">
        <v>2</v>
      </c>
    </row>
    <row r="190" spans="2:9" s="13" customFormat="1" ht="12.75" x14ac:dyDescent="0.2">
      <c r="B190" s="309" t="s">
        <v>9</v>
      </c>
      <c r="C190" s="309" t="s">
        <v>10</v>
      </c>
      <c r="D190" s="885" t="s">
        <v>2</v>
      </c>
      <c r="E190" s="894" t="s">
        <v>2</v>
      </c>
      <c r="F190" s="315" t="s">
        <v>2</v>
      </c>
      <c r="G190" s="315" t="s">
        <v>2</v>
      </c>
      <c r="H190" s="315" t="s">
        <v>2</v>
      </c>
      <c r="I190" s="885" t="s">
        <v>2</v>
      </c>
    </row>
    <row r="191" spans="2:9" s="13" customFormat="1" ht="12.75" x14ac:dyDescent="0.2">
      <c r="B191" s="309" t="s">
        <v>11</v>
      </c>
      <c r="C191" s="309" t="s">
        <v>12</v>
      </c>
      <c r="D191" s="885">
        <v>5.0000000000000001E-4</v>
      </c>
      <c r="E191" s="885">
        <v>2.5000000000000001E-4</v>
      </c>
      <c r="F191" s="315">
        <v>6</v>
      </c>
      <c r="G191" s="315">
        <v>2</v>
      </c>
      <c r="H191" s="315" t="s">
        <v>2</v>
      </c>
      <c r="I191" s="885">
        <v>0</v>
      </c>
    </row>
    <row r="192" spans="2:9" s="13" customFormat="1" ht="12.75" x14ac:dyDescent="0.2">
      <c r="B192" s="309" t="s">
        <v>13</v>
      </c>
      <c r="C192" s="309" t="s">
        <v>14</v>
      </c>
      <c r="D192" s="885">
        <v>8.0000000000000004E-4</v>
      </c>
      <c r="E192" s="885">
        <v>4.0000000000000002E-4</v>
      </c>
      <c r="F192" s="315">
        <v>29</v>
      </c>
      <c r="G192" s="315">
        <v>15</v>
      </c>
      <c r="H192" s="315" t="s">
        <v>2</v>
      </c>
      <c r="I192" s="885">
        <v>0</v>
      </c>
    </row>
    <row r="193" spans="2:9" s="13" customFormat="1" ht="12.75" x14ac:dyDescent="0.2">
      <c r="B193" s="309" t="s">
        <v>1366</v>
      </c>
      <c r="C193" s="309" t="s">
        <v>15</v>
      </c>
      <c r="D193" s="885">
        <v>1E-3</v>
      </c>
      <c r="E193" s="885">
        <v>5.0000000000000001E-4</v>
      </c>
      <c r="F193" s="315">
        <v>16</v>
      </c>
      <c r="G193" s="315">
        <v>14</v>
      </c>
      <c r="H193" s="315" t="s">
        <v>2</v>
      </c>
      <c r="I193" s="885">
        <v>0</v>
      </c>
    </row>
    <row r="194" spans="2:9" s="13" customFormat="1" ht="12.75" x14ac:dyDescent="0.2">
      <c r="B194" s="309" t="s">
        <v>1367</v>
      </c>
      <c r="C194" s="309" t="s">
        <v>16</v>
      </c>
      <c r="D194" s="885">
        <v>2.0673575813944887E-6</v>
      </c>
      <c r="E194" s="885">
        <v>1.0350462500000001E-3</v>
      </c>
      <c r="F194" s="315">
        <v>87</v>
      </c>
      <c r="G194" s="315">
        <v>66</v>
      </c>
      <c r="H194" s="315" t="s">
        <v>2</v>
      </c>
      <c r="I194" s="885">
        <v>0</v>
      </c>
    </row>
    <row r="195" spans="2:9" s="13" customFormat="1" ht="12.75" x14ac:dyDescent="0.2">
      <c r="B195" s="309" t="s">
        <v>1368</v>
      </c>
      <c r="C195" s="309" t="s">
        <v>17</v>
      </c>
      <c r="D195" s="885">
        <v>2.0277567819721527E-3</v>
      </c>
      <c r="E195" s="885">
        <v>2.0743100000000002E-3</v>
      </c>
      <c r="F195" s="315">
        <v>209</v>
      </c>
      <c r="G195" s="315">
        <v>124</v>
      </c>
      <c r="H195" s="315" t="s">
        <v>2</v>
      </c>
      <c r="I195" s="885">
        <v>0</v>
      </c>
    </row>
    <row r="196" spans="2:9" s="13" customFormat="1" ht="12.75" x14ac:dyDescent="0.2">
      <c r="B196" s="309" t="s">
        <v>1369</v>
      </c>
      <c r="C196" s="309" t="s">
        <v>18</v>
      </c>
      <c r="D196" s="885">
        <v>3.1638078507967922E-3</v>
      </c>
      <c r="E196" s="885">
        <v>3.0539999999999999E-3</v>
      </c>
      <c r="F196" s="315">
        <v>3374</v>
      </c>
      <c r="G196" s="315">
        <v>348</v>
      </c>
      <c r="H196" s="315">
        <v>3</v>
      </c>
      <c r="I196" s="885">
        <v>0</v>
      </c>
    </row>
    <row r="197" spans="2:9" s="13" customFormat="1" ht="12.75" x14ac:dyDescent="0.2">
      <c r="B197" s="309" t="s">
        <v>1370</v>
      </c>
      <c r="C197" s="309" t="s">
        <v>19</v>
      </c>
      <c r="D197" s="885">
        <v>4.8288853519099237E-3</v>
      </c>
      <c r="E197" s="885">
        <v>4.9848000000000002E-3</v>
      </c>
      <c r="F197" s="315">
        <v>4683</v>
      </c>
      <c r="G197" s="315">
        <v>513</v>
      </c>
      <c r="H197" s="315">
        <v>5</v>
      </c>
      <c r="I197" s="885">
        <v>9.1935944637364965E-3</v>
      </c>
    </row>
    <row r="198" spans="2:9" s="13" customFormat="1" ht="12.75" x14ac:dyDescent="0.2">
      <c r="B198" s="309" t="s">
        <v>1371</v>
      </c>
      <c r="C198" s="309" t="s">
        <v>20</v>
      </c>
      <c r="D198" s="885">
        <v>9.0009929425304679E-3</v>
      </c>
      <c r="E198" s="885">
        <v>8.8514749999999993E-3</v>
      </c>
      <c r="F198" s="315">
        <v>1784</v>
      </c>
      <c r="G198" s="315">
        <v>439</v>
      </c>
      <c r="H198" s="315">
        <v>10</v>
      </c>
      <c r="I198" s="885">
        <v>1.9827314842589427E-2</v>
      </c>
    </row>
    <row r="199" spans="2:9" s="13" customFormat="1" ht="12.75" x14ac:dyDescent="0.2">
      <c r="B199" s="309" t="s">
        <v>1372</v>
      </c>
      <c r="C199" s="309" t="s">
        <v>21</v>
      </c>
      <c r="D199" s="885">
        <v>1.4641980201494249E-2</v>
      </c>
      <c r="E199" s="885">
        <v>1.4942509999999999E-2</v>
      </c>
      <c r="F199" s="315">
        <v>1808</v>
      </c>
      <c r="G199" s="315">
        <v>393</v>
      </c>
      <c r="H199" s="315">
        <v>13</v>
      </c>
      <c r="I199" s="885">
        <v>1.5240988846769136E-2</v>
      </c>
    </row>
    <row r="200" spans="2:9" s="13" customFormat="1" ht="12.75" x14ac:dyDescent="0.2">
      <c r="B200" s="309" t="s">
        <v>1373</v>
      </c>
      <c r="C200" s="309" t="s">
        <v>22</v>
      </c>
      <c r="D200" s="885">
        <v>2.6209702352462675E-2</v>
      </c>
      <c r="E200" s="885">
        <v>2.5540074999999999E-2</v>
      </c>
      <c r="F200" s="315">
        <v>1100</v>
      </c>
      <c r="G200" s="315">
        <v>301</v>
      </c>
      <c r="H200" s="315">
        <v>12</v>
      </c>
      <c r="I200" s="885">
        <v>1.2325656725183029E-2</v>
      </c>
    </row>
    <row r="201" spans="2:9" s="13" customFormat="1" ht="12.75" x14ac:dyDescent="0.2">
      <c r="B201" s="309" t="s">
        <v>1374</v>
      </c>
      <c r="C201" s="309" t="s">
        <v>23</v>
      </c>
      <c r="D201" s="885">
        <v>4.2545563844565024E-2</v>
      </c>
      <c r="E201" s="885">
        <v>4.2573380000000008E-2</v>
      </c>
      <c r="F201" s="315">
        <v>431</v>
      </c>
      <c r="G201" s="315">
        <v>172</v>
      </c>
      <c r="H201" s="315">
        <v>15</v>
      </c>
      <c r="I201" s="885">
        <v>3.1164877230300148E-2</v>
      </c>
    </row>
    <row r="202" spans="2:9" s="13" customFormat="1" ht="12.75" x14ac:dyDescent="0.2">
      <c r="B202" s="309" t="s">
        <v>1375</v>
      </c>
      <c r="C202" s="309" t="s">
        <v>24</v>
      </c>
      <c r="D202" s="885">
        <v>7.7569242007129544E-2</v>
      </c>
      <c r="E202" s="885">
        <v>7.9889689999999999E-2</v>
      </c>
      <c r="F202" s="315">
        <v>7356</v>
      </c>
      <c r="G202" s="315">
        <v>95</v>
      </c>
      <c r="H202" s="315">
        <v>17</v>
      </c>
      <c r="I202" s="885">
        <v>1.224544474749544E-2</v>
      </c>
    </row>
    <row r="203" spans="2:9" s="13" customFormat="1" ht="12.75" x14ac:dyDescent="0.2">
      <c r="B203" s="309" t="s">
        <v>1376</v>
      </c>
      <c r="C203" s="309" t="s">
        <v>25</v>
      </c>
      <c r="D203" s="885">
        <v>0.17192560698603568</v>
      </c>
      <c r="E203" s="885">
        <v>0.153857085</v>
      </c>
      <c r="F203" s="315">
        <v>135</v>
      </c>
      <c r="G203" s="315">
        <v>36</v>
      </c>
      <c r="H203" s="315">
        <v>2</v>
      </c>
      <c r="I203" s="885">
        <v>1.692526590961986E-2</v>
      </c>
    </row>
    <row r="204" spans="2:9" s="13" customFormat="1" ht="12.75" x14ac:dyDescent="0.2">
      <c r="B204" s="309" t="s">
        <v>1377</v>
      </c>
      <c r="C204" s="309" t="s">
        <v>26</v>
      </c>
      <c r="D204" s="885">
        <v>1</v>
      </c>
      <c r="E204" s="885">
        <v>1</v>
      </c>
      <c r="F204" s="315">
        <v>143</v>
      </c>
      <c r="G204" s="315">
        <v>216</v>
      </c>
      <c r="H204" s="315">
        <v>14</v>
      </c>
      <c r="I204" s="884">
        <v>0.47104830633050776</v>
      </c>
    </row>
    <row r="205" spans="2:9" s="13" customFormat="1" ht="12.75" x14ac:dyDescent="0.2">
      <c r="B205" s="523" t="s">
        <v>157</v>
      </c>
      <c r="C205" s="523"/>
      <c r="D205" s="523"/>
      <c r="E205" s="523"/>
      <c r="F205" s="523"/>
      <c r="G205" s="523"/>
      <c r="H205" s="523"/>
      <c r="I205" s="523"/>
    </row>
    <row r="206" spans="2:9" s="13" customFormat="1" ht="12.75" x14ac:dyDescent="0.2">
      <c r="B206" s="312" t="s">
        <v>3</v>
      </c>
      <c r="C206" s="312" t="s">
        <v>4</v>
      </c>
      <c r="D206" s="888" t="s">
        <v>2</v>
      </c>
      <c r="E206" s="888" t="s">
        <v>2</v>
      </c>
      <c r="F206" s="316" t="s">
        <v>2</v>
      </c>
      <c r="G206" s="316" t="s">
        <v>2</v>
      </c>
      <c r="H206" s="316" t="s">
        <v>2</v>
      </c>
      <c r="I206" s="895" t="s">
        <v>2</v>
      </c>
    </row>
    <row r="207" spans="2:9" s="13" customFormat="1" ht="12.75" x14ac:dyDescent="0.2">
      <c r="B207" s="309" t="s">
        <v>5</v>
      </c>
      <c r="C207" s="309" t="s">
        <v>6</v>
      </c>
      <c r="D207" s="889" t="s">
        <v>2</v>
      </c>
      <c r="E207" s="889" t="s">
        <v>2</v>
      </c>
      <c r="F207" s="315" t="s">
        <v>2</v>
      </c>
      <c r="G207" s="315" t="s">
        <v>2</v>
      </c>
      <c r="H207" s="315" t="s">
        <v>2</v>
      </c>
      <c r="I207" s="896" t="s">
        <v>2</v>
      </c>
    </row>
    <row r="208" spans="2:9" s="13" customFormat="1" ht="12.75" x14ac:dyDescent="0.2">
      <c r="B208" s="309" t="s">
        <v>7</v>
      </c>
      <c r="C208" s="309" t="s">
        <v>8</v>
      </c>
      <c r="D208" s="889" t="s">
        <v>2</v>
      </c>
      <c r="E208" s="889" t="s">
        <v>2</v>
      </c>
      <c r="F208" s="315" t="s">
        <v>2</v>
      </c>
      <c r="G208" s="315" t="s">
        <v>2</v>
      </c>
      <c r="H208" s="315" t="s">
        <v>2</v>
      </c>
      <c r="I208" s="896" t="s">
        <v>2</v>
      </c>
    </row>
    <row r="209" spans="2:9" s="13" customFormat="1" ht="12.75" x14ac:dyDescent="0.2">
      <c r="B209" s="309" t="s">
        <v>9</v>
      </c>
      <c r="C209" s="309" t="s">
        <v>10</v>
      </c>
      <c r="D209" s="889" t="s">
        <v>2</v>
      </c>
      <c r="E209" s="889" t="s">
        <v>2</v>
      </c>
      <c r="F209" s="315" t="s">
        <v>2</v>
      </c>
      <c r="G209" s="315" t="s">
        <v>2</v>
      </c>
      <c r="H209" s="315" t="s">
        <v>2</v>
      </c>
      <c r="I209" s="896" t="s">
        <v>2</v>
      </c>
    </row>
    <row r="210" spans="2:9" s="13" customFormat="1" ht="12.75" x14ac:dyDescent="0.2">
      <c r="B210" s="309" t="s">
        <v>11</v>
      </c>
      <c r="C210" s="309" t="s">
        <v>12</v>
      </c>
      <c r="D210" s="889" t="s">
        <v>2</v>
      </c>
      <c r="E210" s="889" t="s">
        <v>2</v>
      </c>
      <c r="F210" s="315" t="s">
        <v>2</v>
      </c>
      <c r="G210" s="315" t="s">
        <v>2</v>
      </c>
      <c r="H210" s="315" t="s">
        <v>2</v>
      </c>
      <c r="I210" s="896" t="s">
        <v>2</v>
      </c>
    </row>
    <row r="211" spans="2:9" s="13" customFormat="1" ht="12.75" x14ac:dyDescent="0.2">
      <c r="B211" s="309" t="s">
        <v>13</v>
      </c>
      <c r="C211" s="309" t="s">
        <v>14</v>
      </c>
      <c r="D211" s="889" t="s">
        <v>2</v>
      </c>
      <c r="E211" s="889" t="s">
        <v>2</v>
      </c>
      <c r="F211" s="315" t="s">
        <v>2</v>
      </c>
      <c r="G211" s="315" t="s">
        <v>2</v>
      </c>
      <c r="H211" s="315" t="s">
        <v>2</v>
      </c>
      <c r="I211" s="896" t="s">
        <v>2</v>
      </c>
    </row>
    <row r="212" spans="2:9" s="13" customFormat="1" ht="12.75" x14ac:dyDescent="0.2">
      <c r="B212" s="309" t="s">
        <v>1366</v>
      </c>
      <c r="C212" s="309" t="s">
        <v>15</v>
      </c>
      <c r="D212" s="889" t="s">
        <v>2</v>
      </c>
      <c r="E212" s="889" t="s">
        <v>2</v>
      </c>
      <c r="F212" s="315" t="s">
        <v>2</v>
      </c>
      <c r="G212" s="315" t="s">
        <v>2</v>
      </c>
      <c r="H212" s="315" t="s">
        <v>2</v>
      </c>
      <c r="I212" s="896" t="s">
        <v>2</v>
      </c>
    </row>
    <row r="213" spans="2:9" s="13" customFormat="1" ht="12.75" x14ac:dyDescent="0.2">
      <c r="B213" s="309" t="s">
        <v>1367</v>
      </c>
      <c r="C213" s="309" t="s">
        <v>16</v>
      </c>
      <c r="D213" s="889" t="s">
        <v>2</v>
      </c>
      <c r="E213" s="889" t="s">
        <v>2</v>
      </c>
      <c r="F213" s="315" t="s">
        <v>2</v>
      </c>
      <c r="G213" s="315">
        <v>1</v>
      </c>
      <c r="H213" s="315" t="s">
        <v>2</v>
      </c>
      <c r="I213" s="896" t="s">
        <v>2</v>
      </c>
    </row>
    <row r="214" spans="2:9" s="13" customFormat="1" ht="12.75" x14ac:dyDescent="0.2">
      <c r="B214" s="309" t="s">
        <v>1368</v>
      </c>
      <c r="C214" s="309" t="s">
        <v>17</v>
      </c>
      <c r="D214" s="889" t="s">
        <v>2</v>
      </c>
      <c r="E214" s="889" t="s">
        <v>2</v>
      </c>
      <c r="F214" s="315" t="s">
        <v>2</v>
      </c>
      <c r="G214" s="315" t="s">
        <v>2</v>
      </c>
      <c r="H214" s="315" t="s">
        <v>2</v>
      </c>
      <c r="I214" s="896" t="s">
        <v>2</v>
      </c>
    </row>
    <row r="215" spans="2:9" s="13" customFormat="1" ht="12.75" x14ac:dyDescent="0.2">
      <c r="B215" s="309" t="s">
        <v>1369</v>
      </c>
      <c r="C215" s="309" t="s">
        <v>18</v>
      </c>
      <c r="D215" s="889" t="s">
        <v>2</v>
      </c>
      <c r="E215" s="889" t="s">
        <v>2</v>
      </c>
      <c r="F215" s="315" t="s">
        <v>2</v>
      </c>
      <c r="G215" s="315">
        <v>51198</v>
      </c>
      <c r="H215" s="315" t="s">
        <v>2</v>
      </c>
      <c r="I215" s="885">
        <v>1.48172E-3</v>
      </c>
    </row>
    <row r="216" spans="2:9" s="13" customFormat="1" ht="12.75" x14ac:dyDescent="0.2">
      <c r="B216" s="309" t="s">
        <v>1370</v>
      </c>
      <c r="C216" s="309" t="s">
        <v>19</v>
      </c>
      <c r="D216" s="885">
        <v>5.0128300000000002E-3</v>
      </c>
      <c r="E216" s="885">
        <v>5.0181900000000005E-3</v>
      </c>
      <c r="F216" s="315">
        <v>328226</v>
      </c>
      <c r="G216" s="315">
        <v>404579</v>
      </c>
      <c r="H216" s="315">
        <v>777</v>
      </c>
      <c r="I216" s="885">
        <v>2.1944400000000002E-3</v>
      </c>
    </row>
    <row r="217" spans="2:9" s="13" customFormat="1" ht="12.75" x14ac:dyDescent="0.2">
      <c r="B217" s="309" t="s">
        <v>1371</v>
      </c>
      <c r="C217" s="309" t="s">
        <v>20</v>
      </c>
      <c r="D217" s="885">
        <v>9.1717800000000009E-3</v>
      </c>
      <c r="E217" s="885">
        <v>9.0485300000000008E-3</v>
      </c>
      <c r="F217" s="315">
        <v>684538</v>
      </c>
      <c r="G217" s="315">
        <v>452764</v>
      </c>
      <c r="H217" s="315">
        <v>2292</v>
      </c>
      <c r="I217" s="885">
        <v>3.9589600000000001E-3</v>
      </c>
    </row>
    <row r="218" spans="2:9" s="13" customFormat="1" ht="12.75" x14ac:dyDescent="0.2">
      <c r="B218" s="309" t="s">
        <v>1372</v>
      </c>
      <c r="C218" s="309" t="s">
        <v>21</v>
      </c>
      <c r="D218" s="885">
        <v>1.6022120000000001E-2</v>
      </c>
      <c r="E218" s="885">
        <v>1.602874E-2</v>
      </c>
      <c r="F218" s="315">
        <v>497696</v>
      </c>
      <c r="G218" s="315">
        <v>541081</v>
      </c>
      <c r="H218" s="315">
        <v>4149</v>
      </c>
      <c r="I218" s="885">
        <v>7.6643700000000002E-3</v>
      </c>
    </row>
    <row r="219" spans="2:9" s="13" customFormat="1" ht="12.75" x14ac:dyDescent="0.2">
      <c r="B219" s="309" t="s">
        <v>1373</v>
      </c>
      <c r="C219" s="309" t="s">
        <v>22</v>
      </c>
      <c r="D219" s="885">
        <v>2.5979220000000001E-2</v>
      </c>
      <c r="E219" s="885">
        <v>2.5910410000000002E-2</v>
      </c>
      <c r="F219" s="315">
        <v>635913</v>
      </c>
      <c r="G219" s="315">
        <v>692988</v>
      </c>
      <c r="H219" s="315">
        <v>8682</v>
      </c>
      <c r="I219" s="885">
        <v>1.167968E-2</v>
      </c>
    </row>
    <row r="220" spans="2:9" s="13" customFormat="1" ht="12.75" x14ac:dyDescent="0.2">
      <c r="B220" s="309" t="s">
        <v>1374</v>
      </c>
      <c r="C220" s="309" t="s">
        <v>23</v>
      </c>
      <c r="D220" s="885">
        <v>4.4642889999999998E-2</v>
      </c>
      <c r="E220" s="885">
        <v>4.4615150000000006E-2</v>
      </c>
      <c r="F220" s="315">
        <v>800168</v>
      </c>
      <c r="G220" s="315">
        <v>803451</v>
      </c>
      <c r="H220" s="315">
        <v>14869</v>
      </c>
      <c r="I220" s="885">
        <v>1.6876169999999999E-2</v>
      </c>
    </row>
    <row r="221" spans="2:9" s="13" customFormat="1" ht="12.75" x14ac:dyDescent="0.2">
      <c r="B221" s="309" t="s">
        <v>1375</v>
      </c>
      <c r="C221" s="309" t="s">
        <v>24</v>
      </c>
      <c r="D221" s="885">
        <v>7.9431937443214903E-2</v>
      </c>
      <c r="E221" s="885">
        <v>8.1491895000000009E-2</v>
      </c>
      <c r="F221" s="315">
        <v>1408862</v>
      </c>
      <c r="G221" s="315">
        <v>1143083</v>
      </c>
      <c r="H221" s="315">
        <v>25300</v>
      </c>
      <c r="I221" s="885">
        <v>1.9047413933855714E-2</v>
      </c>
    </row>
    <row r="222" spans="2:9" s="13" customFormat="1" ht="12.75" x14ac:dyDescent="0.2">
      <c r="B222" s="309" t="s">
        <v>1376</v>
      </c>
      <c r="C222" s="309" t="s">
        <v>25</v>
      </c>
      <c r="D222" s="885">
        <v>0.21385300999999998</v>
      </c>
      <c r="E222" s="885">
        <v>0.20362643999999999</v>
      </c>
      <c r="F222" s="315">
        <v>982794</v>
      </c>
      <c r="G222" s="315">
        <v>1098127</v>
      </c>
      <c r="H222" s="315">
        <v>42675</v>
      </c>
      <c r="I222" s="885">
        <v>3.382752E-2</v>
      </c>
    </row>
    <row r="223" spans="2:9" s="13" customFormat="1" ht="12.75" x14ac:dyDescent="0.2">
      <c r="B223" s="309" t="s">
        <v>1377</v>
      </c>
      <c r="C223" s="309" t="s">
        <v>26</v>
      </c>
      <c r="D223" s="885">
        <v>1</v>
      </c>
      <c r="E223" s="885">
        <v>1</v>
      </c>
      <c r="F223" s="315">
        <v>98562</v>
      </c>
      <c r="G223" s="315">
        <v>112259</v>
      </c>
      <c r="H223" s="315">
        <v>13610</v>
      </c>
      <c r="I223" s="884">
        <v>1.6819967636742629E-2</v>
      </c>
    </row>
    <row r="225" spans="2:9" ht="15" customHeight="1" x14ac:dyDescent="0.2"/>
    <row r="226" spans="2:9" ht="12.75" x14ac:dyDescent="0.2">
      <c r="B226" s="1105" t="s">
        <v>1380</v>
      </c>
      <c r="C226" s="1105"/>
      <c r="D226" s="1105"/>
      <c r="E226" s="1105"/>
      <c r="F226" s="1105"/>
      <c r="G226" s="1105"/>
      <c r="H226" s="1105"/>
      <c r="I226" s="1105"/>
    </row>
    <row r="227" spans="2:9" ht="18" customHeight="1" x14ac:dyDescent="0.2">
      <c r="D227" s="14"/>
      <c r="E227" s="14"/>
      <c r="F227" s="14"/>
      <c r="G227" s="14"/>
      <c r="H227" s="14"/>
      <c r="I227" s="14"/>
    </row>
    <row r="228" spans="2:9" ht="13.9" customHeight="1" x14ac:dyDescent="0.2">
      <c r="B228" s="1181" t="s">
        <v>1381</v>
      </c>
      <c r="C228" s="1171" t="s">
        <v>149</v>
      </c>
      <c r="D228" s="1171" t="s">
        <v>150</v>
      </c>
      <c r="E228" s="1171" t="s">
        <v>151</v>
      </c>
      <c r="F228" s="1180" t="s">
        <v>1197</v>
      </c>
      <c r="G228" s="1180" t="s">
        <v>1196</v>
      </c>
      <c r="H228" s="1171" t="s">
        <v>152</v>
      </c>
      <c r="I228" s="1171" t="s">
        <v>153</v>
      </c>
    </row>
    <row r="229" spans="2:9" ht="13.15" customHeight="1" x14ac:dyDescent="0.2">
      <c r="B229" s="1181"/>
      <c r="C229" s="1171"/>
      <c r="D229" s="1171"/>
      <c r="E229" s="1171"/>
      <c r="F229" s="1180"/>
      <c r="G229" s="1180"/>
      <c r="H229" s="1171"/>
      <c r="I229" s="1171"/>
    </row>
    <row r="230" spans="2:9" ht="12.75" x14ac:dyDescent="0.2">
      <c r="B230" s="680" t="s">
        <v>148</v>
      </c>
      <c r="C230" s="1172"/>
      <c r="D230" s="1172"/>
      <c r="E230" s="1172"/>
      <c r="F230" s="1167"/>
      <c r="G230" s="1167"/>
      <c r="H230" s="1172"/>
      <c r="I230" s="1172"/>
    </row>
    <row r="231" spans="2:9" ht="12.75" x14ac:dyDescent="0.2">
      <c r="B231" s="523" t="s">
        <v>93</v>
      </c>
      <c r="C231" s="523"/>
      <c r="D231" s="523"/>
      <c r="E231" s="523"/>
      <c r="F231" s="523"/>
      <c r="G231" s="523"/>
      <c r="H231" s="523"/>
      <c r="I231" s="523"/>
    </row>
    <row r="232" spans="2:9" ht="12.75" x14ac:dyDescent="0.2">
      <c r="B232" s="312" t="s">
        <v>1367</v>
      </c>
      <c r="C232" s="312" t="s">
        <v>16</v>
      </c>
      <c r="D232" s="887">
        <v>1.3985615172110465E-3</v>
      </c>
      <c r="E232" s="887">
        <v>1.3952750000000003E-3</v>
      </c>
      <c r="F232" s="316">
        <v>1</v>
      </c>
      <c r="G232" s="316" t="s">
        <v>2</v>
      </c>
      <c r="H232" s="316">
        <v>0</v>
      </c>
      <c r="I232" s="886">
        <v>0</v>
      </c>
    </row>
    <row r="233" spans="2:9" ht="12.75" x14ac:dyDescent="0.2">
      <c r="B233" s="523" t="s">
        <v>156</v>
      </c>
      <c r="C233" s="523"/>
      <c r="D233" s="523"/>
      <c r="E233" s="523"/>
      <c r="F233" s="523"/>
      <c r="G233" s="523"/>
      <c r="H233" s="523"/>
      <c r="I233" s="523"/>
    </row>
    <row r="234" spans="2:9" ht="12.75" x14ac:dyDescent="0.2">
      <c r="B234" s="309" t="s">
        <v>1367</v>
      </c>
      <c r="C234" s="309" t="s">
        <v>16</v>
      </c>
      <c r="D234" s="887">
        <v>1.4000000000000002E-3</v>
      </c>
      <c r="E234" s="887">
        <v>1.4000000000000002E-3</v>
      </c>
      <c r="F234" s="316">
        <v>1</v>
      </c>
      <c r="G234" s="316">
        <v>5</v>
      </c>
      <c r="H234" s="316">
        <v>0</v>
      </c>
      <c r="I234" s="886">
        <v>0</v>
      </c>
    </row>
    <row r="235" spans="2:9" ht="12.75" x14ac:dyDescent="0.2">
      <c r="B235" s="309" t="s">
        <v>1382</v>
      </c>
      <c r="C235" s="309" t="s">
        <v>18</v>
      </c>
      <c r="D235" s="885">
        <v>3.0999999999999999E-3</v>
      </c>
      <c r="E235" s="885">
        <v>3.0999999999999999E-3</v>
      </c>
      <c r="F235" s="315">
        <v>1</v>
      </c>
      <c r="G235" s="315">
        <v>5</v>
      </c>
      <c r="H235" s="315">
        <v>0</v>
      </c>
      <c r="I235" s="885">
        <v>0</v>
      </c>
    </row>
  </sheetData>
  <mergeCells count="27">
    <mergeCell ref="F164:F166"/>
    <mergeCell ref="B2:I2"/>
    <mergeCell ref="B162:I162"/>
    <mergeCell ref="B4:B5"/>
    <mergeCell ref="C4:C6"/>
    <mergeCell ref="D4:D6"/>
    <mergeCell ref="E4:E6"/>
    <mergeCell ref="F4:F6"/>
    <mergeCell ref="G4:G6"/>
    <mergeCell ref="H4:H6"/>
    <mergeCell ref="I4:I6"/>
    <mergeCell ref="G164:G166"/>
    <mergeCell ref="H164:H166"/>
    <mergeCell ref="B226:I226"/>
    <mergeCell ref="B228:B229"/>
    <mergeCell ref="C228:C230"/>
    <mergeCell ref="D228:D230"/>
    <mergeCell ref="E228:E230"/>
    <mergeCell ref="F228:F230"/>
    <mergeCell ref="G228:G230"/>
    <mergeCell ref="H228:H230"/>
    <mergeCell ref="I228:I230"/>
    <mergeCell ref="I164:I166"/>
    <mergeCell ref="B164:B165"/>
    <mergeCell ref="C164:C166"/>
    <mergeCell ref="D164:D166"/>
    <mergeCell ref="E164:E166"/>
  </mergeCells>
  <pageMargins left="0.7" right="0.7" top="0.75" bottom="0.75" header="0.3" footer="0.3"/>
  <pageSetup paperSize="9" orientation="portrait" horizontalDpi="0" verticalDpi="0"/>
  <ignoredErrors>
    <ignoredError sqref="D160:I161 D26:I26 D167:I167" numberStoredAsText="1"/>
  </ignoredErrors>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B2:F19"/>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32.6640625" style="13" bestFit="1" customWidth="1"/>
    <col min="3" max="3" width="13.33203125" style="13" bestFit="1" customWidth="1"/>
    <col min="4" max="4" width="23.5" style="13" bestFit="1" customWidth="1"/>
    <col min="5" max="5" width="13.33203125" style="13" bestFit="1" customWidth="1"/>
    <col min="6" max="6" width="23.5" style="13" bestFit="1" customWidth="1"/>
    <col min="7" max="16384" width="9" style="13"/>
  </cols>
  <sheetData>
    <row r="2" spans="2:6" ht="13.9" customHeight="1" x14ac:dyDescent="0.2">
      <c r="B2" s="1105" t="s">
        <v>1306</v>
      </c>
      <c r="C2" s="1105"/>
      <c r="D2" s="1105"/>
      <c r="E2" s="1105"/>
      <c r="F2" s="1105"/>
    </row>
    <row r="3" spans="2:6" ht="13.9" customHeight="1" x14ac:dyDescent="0.2">
      <c r="B3" s="1105"/>
      <c r="C3" s="1105"/>
      <c r="D3" s="1105"/>
      <c r="E3" s="1105"/>
      <c r="F3" s="1105"/>
    </row>
    <row r="4" spans="2:6" ht="13.9" customHeight="1" x14ac:dyDescent="0.2">
      <c r="B4" s="12"/>
      <c r="C4" s="12"/>
      <c r="D4" s="12"/>
      <c r="E4" s="12"/>
      <c r="F4" s="12"/>
    </row>
    <row r="5" spans="2:6" ht="13.9" customHeight="1" x14ac:dyDescent="0.2">
      <c r="B5" s="12"/>
      <c r="C5" s="12"/>
      <c r="D5" s="12"/>
      <c r="E5" s="12"/>
      <c r="F5" s="12"/>
    </row>
    <row r="6" spans="2:6" s="11" customFormat="1" ht="13.9" customHeight="1" x14ac:dyDescent="0.2">
      <c r="B6" s="264"/>
      <c r="C6" s="1182" t="s">
        <v>128</v>
      </c>
      <c r="D6" s="1182"/>
      <c r="E6" s="1182" t="s">
        <v>803</v>
      </c>
      <c r="F6" s="1182"/>
    </row>
    <row r="7" spans="2:6" ht="25.5" x14ac:dyDescent="0.2">
      <c r="B7" s="136"/>
      <c r="C7" s="319" t="s">
        <v>804</v>
      </c>
      <c r="D7" s="319" t="s">
        <v>216</v>
      </c>
      <c r="E7" s="319" t="s">
        <v>804</v>
      </c>
      <c r="F7" s="319" t="s">
        <v>216</v>
      </c>
    </row>
    <row r="8" spans="2:6" ht="25.5" x14ac:dyDescent="0.2">
      <c r="B8" s="77" t="s">
        <v>758</v>
      </c>
      <c r="C8" s="660">
        <v>78624</v>
      </c>
      <c r="D8" s="660">
        <v>6290</v>
      </c>
      <c r="E8" s="660">
        <v>4784</v>
      </c>
      <c r="F8" s="660">
        <v>383</v>
      </c>
    </row>
    <row r="9" spans="2:6" x14ac:dyDescent="0.2">
      <c r="B9" s="85" t="s">
        <v>752</v>
      </c>
      <c r="C9" s="645">
        <v>-999</v>
      </c>
      <c r="D9" s="645">
        <f>+C9*8%</f>
        <v>-79.92</v>
      </c>
      <c r="E9" s="645">
        <v>258.13946820698135</v>
      </c>
      <c r="F9" s="645">
        <f>+E9*8%</f>
        <v>20.651157456558508</v>
      </c>
    </row>
    <row r="10" spans="2:6" x14ac:dyDescent="0.2">
      <c r="B10" s="73" t="s">
        <v>753</v>
      </c>
      <c r="C10" s="647">
        <v>-365</v>
      </c>
      <c r="D10" s="647">
        <f t="shared" ref="D10:D16" si="0">+C10*8%</f>
        <v>-29.2</v>
      </c>
      <c r="E10" s="647">
        <v>-1023.8243888703846</v>
      </c>
      <c r="F10" s="647">
        <f t="shared" ref="F10:F16" si="1">+E10*8%</f>
        <v>-81.905951109630777</v>
      </c>
    </row>
    <row r="11" spans="2:6" x14ac:dyDescent="0.2">
      <c r="B11" s="73" t="s">
        <v>754</v>
      </c>
      <c r="C11" s="647">
        <v>-1430</v>
      </c>
      <c r="D11" s="647">
        <f t="shared" si="0"/>
        <v>-114.4</v>
      </c>
      <c r="E11" s="648">
        <v>0</v>
      </c>
      <c r="F11" s="648">
        <f t="shared" si="1"/>
        <v>0</v>
      </c>
    </row>
    <row r="12" spans="2:6" x14ac:dyDescent="0.2">
      <c r="B12" s="73" t="s">
        <v>755</v>
      </c>
      <c r="C12" s="648">
        <v>0</v>
      </c>
      <c r="D12" s="648">
        <f t="shared" si="0"/>
        <v>0</v>
      </c>
      <c r="E12" s="648">
        <v>0</v>
      </c>
      <c r="F12" s="648">
        <f t="shared" si="1"/>
        <v>0</v>
      </c>
    </row>
    <row r="13" spans="2:6" x14ac:dyDescent="0.2">
      <c r="B13" s="73" t="s">
        <v>756</v>
      </c>
      <c r="C13" s="647">
        <v>0</v>
      </c>
      <c r="D13" s="647">
        <f t="shared" si="0"/>
        <v>0</v>
      </c>
      <c r="E13" s="648">
        <v>0</v>
      </c>
      <c r="F13" s="648">
        <f t="shared" si="1"/>
        <v>0</v>
      </c>
    </row>
    <row r="14" spans="2:6" x14ac:dyDescent="0.2">
      <c r="B14" s="73" t="s">
        <v>757</v>
      </c>
      <c r="C14" s="647">
        <v>1318.5771044062731</v>
      </c>
      <c r="D14" s="647">
        <f t="shared" si="0"/>
        <v>105.48616835250185</v>
      </c>
      <c r="E14" s="647">
        <v>38.164920663403159</v>
      </c>
      <c r="F14" s="647">
        <f t="shared" si="1"/>
        <v>3.0531936530722525</v>
      </c>
    </row>
    <row r="15" spans="2:6" x14ac:dyDescent="0.2">
      <c r="B15" s="75" t="s">
        <v>247</v>
      </c>
      <c r="C15" s="645">
        <v>17</v>
      </c>
      <c r="D15" s="645">
        <f t="shared" si="0"/>
        <v>1.36</v>
      </c>
      <c r="E15" s="646">
        <v>0</v>
      </c>
      <c r="F15" s="646">
        <f t="shared" si="1"/>
        <v>0</v>
      </c>
    </row>
    <row r="16" spans="2:6" ht="25.5" x14ac:dyDescent="0.2">
      <c r="B16" s="77" t="s">
        <v>759</v>
      </c>
      <c r="C16" s="660">
        <v>77165.664000000004</v>
      </c>
      <c r="D16" s="660">
        <f t="shared" si="0"/>
        <v>6173.2531200000003</v>
      </c>
      <c r="E16" s="660">
        <f>+SUM(E8:E15)</f>
        <v>4056.48</v>
      </c>
      <c r="F16" s="660">
        <f t="shared" si="1"/>
        <v>324.51839999999999</v>
      </c>
    </row>
    <row r="18" spans="4:5" x14ac:dyDescent="0.2">
      <c r="D18" s="1104"/>
      <c r="E18" s="1104"/>
    </row>
    <row r="19" spans="4:5" x14ac:dyDescent="0.2">
      <c r="D19" s="1104"/>
      <c r="E19" s="1104"/>
    </row>
  </sheetData>
  <mergeCells count="4">
    <mergeCell ref="E6:F6"/>
    <mergeCell ref="C6:D6"/>
    <mergeCell ref="D18:E19"/>
    <mergeCell ref="B2:F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B2:I45"/>
  <sheetViews>
    <sheetView showGridLines="0" topLeftCell="A13" zoomScaleNormal="100" workbookViewId="0">
      <selection activeCell="N14" sqref="N14"/>
    </sheetView>
  </sheetViews>
  <sheetFormatPr baseColWidth="10" defaultColWidth="9" defaultRowHeight="12.75" x14ac:dyDescent="0.2"/>
  <cols>
    <col min="1" max="1" width="8.6640625" style="13" customWidth="1"/>
    <col min="2" max="2" width="12.1640625" style="13" bestFit="1" customWidth="1"/>
    <col min="3" max="3" width="36.1640625" style="13" bestFit="1" customWidth="1"/>
    <col min="4" max="4" width="19" style="13" bestFit="1" customWidth="1"/>
    <col min="5" max="5" width="20.1640625" style="13" bestFit="1" customWidth="1"/>
    <col min="6" max="6" width="5.5" style="13" bestFit="1" customWidth="1"/>
    <col min="7" max="7" width="11.1640625" style="13" bestFit="1" customWidth="1"/>
    <col min="8" max="8" width="6.5" style="13" bestFit="1" customWidth="1"/>
    <col min="9" max="9" width="9.83203125" style="13" bestFit="1" customWidth="1"/>
    <col min="10" max="16384" width="9" style="13"/>
  </cols>
  <sheetData>
    <row r="2" spans="2:9" ht="13.9" customHeight="1" x14ac:dyDescent="0.2">
      <c r="B2" s="1105" t="s">
        <v>1307</v>
      </c>
      <c r="C2" s="1105"/>
      <c r="D2" s="1105"/>
      <c r="E2" s="1105"/>
      <c r="F2" s="1105"/>
      <c r="G2" s="1105"/>
      <c r="H2" s="1105"/>
      <c r="I2" s="1105"/>
    </row>
    <row r="3" spans="2:9" ht="13.9" customHeight="1" x14ac:dyDescent="0.2"/>
    <row r="4" spans="2:9" ht="13.9" customHeight="1" x14ac:dyDescent="0.2">
      <c r="B4" s="277"/>
      <c r="C4" s="278"/>
      <c r="D4" s="278"/>
      <c r="E4" s="278"/>
      <c r="F4" s="278"/>
      <c r="G4" s="278"/>
      <c r="H4" s="278"/>
      <c r="I4" s="278"/>
    </row>
    <row r="5" spans="2:9" s="11" customFormat="1" ht="13.15" customHeight="1" x14ac:dyDescent="0.2">
      <c r="B5" s="1167" t="s">
        <v>158</v>
      </c>
      <c r="C5" s="1167"/>
      <c r="D5" s="1167"/>
      <c r="E5" s="1167"/>
      <c r="F5" s="1167"/>
      <c r="G5" s="1167"/>
      <c r="H5" s="1167"/>
      <c r="I5" s="1167"/>
    </row>
    <row r="6" spans="2:9" s="20" customFormat="1" ht="51" x14ac:dyDescent="0.2">
      <c r="B6" s="540" t="s">
        <v>506</v>
      </c>
      <c r="C6" s="540" t="s">
        <v>507</v>
      </c>
      <c r="D6" s="541" t="s">
        <v>1201</v>
      </c>
      <c r="E6" s="540" t="s">
        <v>508</v>
      </c>
      <c r="F6" s="540" t="s">
        <v>509</v>
      </c>
      <c r="G6" s="541" t="s">
        <v>510</v>
      </c>
      <c r="H6" s="540" t="s">
        <v>511</v>
      </c>
      <c r="I6" s="540" t="s">
        <v>512</v>
      </c>
    </row>
    <row r="7" spans="2:9" x14ac:dyDescent="0.2">
      <c r="B7" s="251" t="s">
        <v>513</v>
      </c>
      <c r="C7" s="251" t="s">
        <v>514</v>
      </c>
      <c r="D7" s="469" t="s">
        <v>2</v>
      </c>
      <c r="E7" s="469" t="s">
        <v>2</v>
      </c>
      <c r="F7" s="325">
        <v>0.5</v>
      </c>
      <c r="G7" s="469" t="s">
        <v>2</v>
      </c>
      <c r="H7" s="469" t="s">
        <v>2</v>
      </c>
      <c r="I7" s="469" t="s">
        <v>2</v>
      </c>
    </row>
    <row r="8" spans="2:9" x14ac:dyDescent="0.2">
      <c r="B8" s="254" t="s">
        <v>513</v>
      </c>
      <c r="C8" s="254" t="s">
        <v>515</v>
      </c>
      <c r="D8" s="266">
        <v>2994.462</v>
      </c>
      <c r="E8" s="267">
        <v>708.96299999999997</v>
      </c>
      <c r="F8" s="326">
        <v>0.7</v>
      </c>
      <c r="G8" s="266">
        <v>3663.6680000000001</v>
      </c>
      <c r="H8" s="266">
        <v>2564.5729999999999</v>
      </c>
      <c r="I8" s="267">
        <v>14.619</v>
      </c>
    </row>
    <row r="9" spans="2:9" x14ac:dyDescent="0.2">
      <c r="B9" s="254" t="s">
        <v>516</v>
      </c>
      <c r="C9" s="254" t="s">
        <v>514</v>
      </c>
      <c r="D9" s="267">
        <v>314.81099999999998</v>
      </c>
      <c r="E9" s="267">
        <v>51.993000000000002</v>
      </c>
      <c r="F9" s="326">
        <v>0.7</v>
      </c>
      <c r="G9" s="267">
        <v>350.75699999999995</v>
      </c>
      <c r="H9" s="267">
        <v>245.53100000000001</v>
      </c>
      <c r="I9" s="267">
        <v>1.4039999999999999</v>
      </c>
    </row>
    <row r="10" spans="2:9" x14ac:dyDescent="0.2">
      <c r="B10" s="254" t="s">
        <v>516</v>
      </c>
      <c r="C10" s="254" t="s">
        <v>515</v>
      </c>
      <c r="D10" s="266">
        <v>1791.1220000000001</v>
      </c>
      <c r="E10" s="267">
        <v>433.625</v>
      </c>
      <c r="F10" s="326">
        <v>0.9</v>
      </c>
      <c r="G10" s="266">
        <v>2127.8490000000002</v>
      </c>
      <c r="H10" s="266">
        <v>1915.066</v>
      </c>
      <c r="I10" s="267">
        <v>16.983000000000001</v>
      </c>
    </row>
    <row r="11" spans="2:9" x14ac:dyDescent="0.2">
      <c r="B11" s="254" t="s">
        <v>517</v>
      </c>
      <c r="C11" s="254" t="s">
        <v>514</v>
      </c>
      <c r="D11" s="267">
        <v>242.83600000000001</v>
      </c>
      <c r="E11" s="267">
        <v>14.843999999999999</v>
      </c>
      <c r="F11" s="326">
        <v>1.1499999999999999</v>
      </c>
      <c r="G11" s="267">
        <v>250.62800000000001</v>
      </c>
      <c r="H11" s="267">
        <v>288.22200000000004</v>
      </c>
      <c r="I11" s="267">
        <v>7.0169999999999995</v>
      </c>
    </row>
    <row r="12" spans="2:9" x14ac:dyDescent="0.2">
      <c r="B12" s="254" t="s">
        <v>517</v>
      </c>
      <c r="C12" s="254" t="s">
        <v>515</v>
      </c>
      <c r="D12" s="267">
        <v>680.65700000000004</v>
      </c>
      <c r="E12" s="267">
        <v>175.09899999999999</v>
      </c>
      <c r="F12" s="326">
        <v>1.1499999999999999</v>
      </c>
      <c r="G12" s="266">
        <v>851.30700000000002</v>
      </c>
      <c r="H12" s="266">
        <v>979.00299999999993</v>
      </c>
      <c r="I12" s="267">
        <v>23.618000000000002</v>
      </c>
    </row>
    <row r="13" spans="2:9" x14ac:dyDescent="0.2">
      <c r="B13" s="254" t="s">
        <v>518</v>
      </c>
      <c r="C13" s="254" t="s">
        <v>514</v>
      </c>
      <c r="D13" s="267">
        <v>12.25</v>
      </c>
      <c r="E13" s="267">
        <v>1.266</v>
      </c>
      <c r="F13" s="326">
        <v>2.5</v>
      </c>
      <c r="G13" s="267">
        <v>13.516</v>
      </c>
      <c r="H13" s="267">
        <v>33.792000000000002</v>
      </c>
      <c r="I13" s="267">
        <v>1.081</v>
      </c>
    </row>
    <row r="14" spans="2:9" x14ac:dyDescent="0.2">
      <c r="B14" s="254" t="s">
        <v>518</v>
      </c>
      <c r="C14" s="254" t="s">
        <v>515</v>
      </c>
      <c r="D14" s="267">
        <v>83.027000000000001</v>
      </c>
      <c r="E14" s="267">
        <v>38.86</v>
      </c>
      <c r="F14" s="326">
        <v>2.5</v>
      </c>
      <c r="G14" s="267">
        <v>121.71299999999999</v>
      </c>
      <c r="H14" s="267">
        <v>304.28500000000003</v>
      </c>
      <c r="I14" s="267">
        <v>9.5389999999999997</v>
      </c>
    </row>
    <row r="15" spans="2:9" x14ac:dyDescent="0.2">
      <c r="B15" s="254" t="s">
        <v>519</v>
      </c>
      <c r="C15" s="254" t="s">
        <v>514</v>
      </c>
      <c r="D15" s="267">
        <v>110.056</v>
      </c>
      <c r="E15" s="267">
        <v>6.2080000000000002</v>
      </c>
      <c r="F15" s="326" t="s">
        <v>2</v>
      </c>
      <c r="G15" s="267">
        <v>113.16</v>
      </c>
      <c r="H15" s="471" t="s">
        <v>2</v>
      </c>
      <c r="I15" s="267">
        <v>56.58</v>
      </c>
    </row>
    <row r="16" spans="2:9" x14ac:dyDescent="0.2">
      <c r="B16" s="251" t="s">
        <v>519</v>
      </c>
      <c r="C16" s="251" t="s">
        <v>515</v>
      </c>
      <c r="D16" s="287">
        <v>38.765000000000001</v>
      </c>
      <c r="E16" s="287">
        <v>7.516</v>
      </c>
      <c r="F16" s="325" t="s">
        <v>2</v>
      </c>
      <c r="G16" s="287">
        <v>43.503</v>
      </c>
      <c r="H16" s="469" t="s">
        <v>2</v>
      </c>
      <c r="I16" s="287">
        <v>21.748999999999999</v>
      </c>
    </row>
    <row r="17" spans="2:9" x14ac:dyDescent="0.2">
      <c r="B17" s="327" t="s">
        <v>422</v>
      </c>
      <c r="C17" s="327" t="s">
        <v>520</v>
      </c>
      <c r="D17" s="328">
        <v>679.95299999999997</v>
      </c>
      <c r="E17" s="328">
        <v>74.311000000000007</v>
      </c>
      <c r="F17" s="329"/>
      <c r="G17" s="330">
        <v>728.06099999999992</v>
      </c>
      <c r="H17" s="328">
        <v>567.54500000000007</v>
      </c>
      <c r="I17" s="328">
        <v>66.081999999999994</v>
      </c>
    </row>
    <row r="18" spans="2:9" x14ac:dyDescent="0.2">
      <c r="B18" s="331" t="s">
        <v>498</v>
      </c>
      <c r="C18" s="331" t="s">
        <v>521</v>
      </c>
      <c r="D18" s="332">
        <v>5588.0330000000004</v>
      </c>
      <c r="E18" s="332">
        <v>1364.0629999999999</v>
      </c>
      <c r="F18" s="333"/>
      <c r="G18" s="332">
        <v>6808.0399999999991</v>
      </c>
      <c r="H18" s="332">
        <v>5762.9269999999997</v>
      </c>
      <c r="I18" s="334">
        <v>86.507999999999996</v>
      </c>
    </row>
    <row r="19" spans="2:9" ht="12" customHeight="1" x14ac:dyDescent="0.2">
      <c r="B19" s="1173" t="s">
        <v>1655</v>
      </c>
      <c r="C19" s="1183"/>
      <c r="D19" s="1183"/>
      <c r="E19" s="1183"/>
      <c r="F19" s="1183"/>
      <c r="G19" s="1183"/>
      <c r="H19" s="1183"/>
      <c r="I19" s="1183"/>
    </row>
    <row r="20" spans="2:9" ht="12" customHeight="1" x14ac:dyDescent="0.2">
      <c r="B20" s="1183" t="s">
        <v>1084</v>
      </c>
      <c r="C20" s="1183"/>
      <c r="D20" s="1183"/>
      <c r="E20" s="1183"/>
      <c r="F20" s="1183"/>
      <c r="G20" s="1183"/>
      <c r="H20" s="1183"/>
      <c r="I20" s="1183"/>
    </row>
    <row r="21" spans="2:9" ht="12" customHeight="1" x14ac:dyDescent="0.2">
      <c r="B21" s="1183" t="s">
        <v>1085</v>
      </c>
      <c r="C21" s="1183"/>
      <c r="D21" s="1183"/>
      <c r="E21" s="1183"/>
      <c r="F21" s="1183"/>
      <c r="G21" s="1183"/>
      <c r="H21" s="1183"/>
      <c r="I21" s="1183"/>
    </row>
    <row r="22" spans="2:9" s="1" customFormat="1" ht="18.399999999999999" customHeight="1" x14ac:dyDescent="0.2">
      <c r="B22" s="248"/>
      <c r="C22" s="248"/>
      <c r="D22" s="248"/>
      <c r="E22" s="248"/>
      <c r="F22" s="248"/>
      <c r="G22" s="248"/>
      <c r="H22" s="248"/>
      <c r="I22" s="248"/>
    </row>
    <row r="23" spans="2:9" ht="13.15" customHeight="1" x14ac:dyDescent="0.2">
      <c r="B23" s="1105" t="s">
        <v>1204</v>
      </c>
      <c r="C23" s="1105"/>
      <c r="D23" s="1105"/>
      <c r="E23" s="1105"/>
      <c r="F23" s="1105"/>
      <c r="G23" s="1105"/>
      <c r="H23" s="1105"/>
      <c r="I23" s="1105"/>
    </row>
    <row r="24" spans="2:9" x14ac:dyDescent="0.2">
      <c r="B24" s="249"/>
      <c r="C24" s="25"/>
      <c r="D24" s="25"/>
      <c r="E24" s="25"/>
      <c r="F24" s="25"/>
      <c r="G24" s="25"/>
      <c r="H24" s="25"/>
      <c r="I24" s="25"/>
    </row>
    <row r="25" spans="2:9" s="11" customFormat="1" ht="13.15" customHeight="1" x14ac:dyDescent="0.2">
      <c r="B25" s="1167" t="s">
        <v>158</v>
      </c>
      <c r="C25" s="1167"/>
      <c r="D25" s="1167"/>
      <c r="E25" s="1167"/>
      <c r="F25" s="1167"/>
      <c r="G25" s="1167"/>
      <c r="H25" s="1167"/>
      <c r="I25" s="1167"/>
    </row>
    <row r="26" spans="2:9" s="20" customFormat="1" ht="51" x14ac:dyDescent="0.2">
      <c r="B26" s="540" t="s">
        <v>506</v>
      </c>
      <c r="C26" s="540" t="s">
        <v>507</v>
      </c>
      <c r="D26" s="541" t="s">
        <v>1201</v>
      </c>
      <c r="E26" s="540" t="s">
        <v>508</v>
      </c>
      <c r="F26" s="540" t="s">
        <v>509</v>
      </c>
      <c r="G26" s="540" t="s">
        <v>510</v>
      </c>
      <c r="H26" s="540" t="s">
        <v>511</v>
      </c>
      <c r="I26" s="540" t="s">
        <v>512</v>
      </c>
    </row>
    <row r="27" spans="2:9" x14ac:dyDescent="0.2">
      <c r="B27" s="251" t="s">
        <v>513</v>
      </c>
      <c r="C27" s="251" t="s">
        <v>514</v>
      </c>
      <c r="D27" s="469" t="s">
        <v>2</v>
      </c>
      <c r="E27" s="469" t="s">
        <v>2</v>
      </c>
      <c r="F27" s="325">
        <v>0.5</v>
      </c>
      <c r="G27" s="469" t="s">
        <v>2</v>
      </c>
      <c r="H27" s="469" t="s">
        <v>2</v>
      </c>
      <c r="I27" s="469" t="s">
        <v>2</v>
      </c>
    </row>
    <row r="28" spans="2:9" x14ac:dyDescent="0.2">
      <c r="B28" s="254" t="s">
        <v>513</v>
      </c>
      <c r="C28" s="254" t="s">
        <v>515</v>
      </c>
      <c r="D28" s="266">
        <v>2966</v>
      </c>
      <c r="E28" s="266">
        <v>842</v>
      </c>
      <c r="F28" s="326">
        <v>0.7</v>
      </c>
      <c r="G28" s="266">
        <v>3771</v>
      </c>
      <c r="H28" s="266">
        <v>2640</v>
      </c>
      <c r="I28" s="267">
        <v>15</v>
      </c>
    </row>
    <row r="29" spans="2:9" x14ac:dyDescent="0.2">
      <c r="B29" s="254" t="s">
        <v>516</v>
      </c>
      <c r="C29" s="254" t="s">
        <v>514</v>
      </c>
      <c r="D29" s="267">
        <v>423</v>
      </c>
      <c r="E29" s="267">
        <v>246</v>
      </c>
      <c r="F29" s="326">
        <v>0.7</v>
      </c>
      <c r="G29" s="266">
        <v>567</v>
      </c>
      <c r="H29" s="267">
        <v>397</v>
      </c>
      <c r="I29" s="267">
        <v>2</v>
      </c>
    </row>
    <row r="30" spans="2:9" x14ac:dyDescent="0.2">
      <c r="B30" s="254" t="s">
        <v>516</v>
      </c>
      <c r="C30" s="254" t="s">
        <v>515</v>
      </c>
      <c r="D30" s="266">
        <v>2050</v>
      </c>
      <c r="E30" s="267">
        <v>497</v>
      </c>
      <c r="F30" s="326">
        <v>0.9</v>
      </c>
      <c r="G30" s="266">
        <v>2489</v>
      </c>
      <c r="H30" s="266">
        <v>2240</v>
      </c>
      <c r="I30" s="267">
        <v>20</v>
      </c>
    </row>
    <row r="31" spans="2:9" x14ac:dyDescent="0.2">
      <c r="B31" s="254" t="s">
        <v>517</v>
      </c>
      <c r="C31" s="254" t="s">
        <v>514</v>
      </c>
      <c r="D31" s="267">
        <v>349</v>
      </c>
      <c r="E31" s="267">
        <v>18</v>
      </c>
      <c r="F31" s="326">
        <v>1.1499999999999999</v>
      </c>
      <c r="G31" s="267">
        <v>380</v>
      </c>
      <c r="H31" s="267">
        <v>437</v>
      </c>
      <c r="I31" s="267">
        <v>11</v>
      </c>
    </row>
    <row r="32" spans="2:9" x14ac:dyDescent="0.2">
      <c r="B32" s="254" t="s">
        <v>517</v>
      </c>
      <c r="C32" s="254" t="s">
        <v>515</v>
      </c>
      <c r="D32" s="267">
        <v>904</v>
      </c>
      <c r="E32" s="267">
        <v>312</v>
      </c>
      <c r="F32" s="326">
        <v>1.1499999999999999</v>
      </c>
      <c r="G32" s="266">
        <v>1211</v>
      </c>
      <c r="H32" s="266">
        <v>1392</v>
      </c>
      <c r="I32" s="267">
        <v>33</v>
      </c>
    </row>
    <row r="33" spans="2:9" x14ac:dyDescent="0.2">
      <c r="B33" s="254" t="s">
        <v>518</v>
      </c>
      <c r="C33" s="254" t="s">
        <v>514</v>
      </c>
      <c r="D33" s="267">
        <v>18</v>
      </c>
      <c r="E33" s="267">
        <v>6</v>
      </c>
      <c r="F33" s="326">
        <v>2.5</v>
      </c>
      <c r="G33" s="267">
        <v>24</v>
      </c>
      <c r="H33" s="267">
        <v>61</v>
      </c>
      <c r="I33" s="267">
        <v>2</v>
      </c>
    </row>
    <row r="34" spans="2:9" x14ac:dyDescent="0.2">
      <c r="B34" s="254" t="s">
        <v>518</v>
      </c>
      <c r="C34" s="254" t="s">
        <v>515</v>
      </c>
      <c r="D34" s="267">
        <v>227</v>
      </c>
      <c r="E34" s="267">
        <v>137</v>
      </c>
      <c r="F34" s="326">
        <v>2.5</v>
      </c>
      <c r="G34" s="267">
        <v>364</v>
      </c>
      <c r="H34" s="266">
        <v>910</v>
      </c>
      <c r="I34" s="267">
        <v>29</v>
      </c>
    </row>
    <row r="35" spans="2:9" x14ac:dyDescent="0.2">
      <c r="B35" s="254" t="s">
        <v>519</v>
      </c>
      <c r="C35" s="254" t="s">
        <v>514</v>
      </c>
      <c r="D35" s="267">
        <v>143</v>
      </c>
      <c r="E35" s="267">
        <v>20</v>
      </c>
      <c r="F35" s="326" t="s">
        <v>2</v>
      </c>
      <c r="G35" s="267">
        <v>153</v>
      </c>
      <c r="H35" s="471" t="s">
        <v>2</v>
      </c>
      <c r="I35" s="267">
        <v>77</v>
      </c>
    </row>
    <row r="36" spans="2:9" x14ac:dyDescent="0.2">
      <c r="B36" s="251" t="s">
        <v>519</v>
      </c>
      <c r="C36" s="251" t="s">
        <v>515</v>
      </c>
      <c r="D36" s="287">
        <v>109</v>
      </c>
      <c r="E36" s="287">
        <v>58</v>
      </c>
      <c r="F36" s="325" t="s">
        <v>2</v>
      </c>
      <c r="G36" s="287">
        <v>152</v>
      </c>
      <c r="H36" s="469" t="s">
        <v>2</v>
      </c>
      <c r="I36" s="287">
        <v>76</v>
      </c>
    </row>
    <row r="37" spans="2:9" x14ac:dyDescent="0.2">
      <c r="B37" s="327" t="s">
        <v>422</v>
      </c>
      <c r="C37" s="327" t="s">
        <v>520</v>
      </c>
      <c r="D37" s="330">
        <v>934</v>
      </c>
      <c r="E37" s="328">
        <v>290</v>
      </c>
      <c r="F37" s="329"/>
      <c r="G37" s="330">
        <v>1125</v>
      </c>
      <c r="H37" s="330">
        <v>895</v>
      </c>
      <c r="I37" s="328">
        <v>91</v>
      </c>
    </row>
    <row r="38" spans="2:9" x14ac:dyDescent="0.2">
      <c r="B38" s="331" t="s">
        <v>498</v>
      </c>
      <c r="C38" s="331" t="s">
        <v>521</v>
      </c>
      <c r="D38" s="332">
        <v>6256</v>
      </c>
      <c r="E38" s="332">
        <v>1846</v>
      </c>
      <c r="F38" s="333"/>
      <c r="G38" s="332">
        <v>7986</v>
      </c>
      <c r="H38" s="332">
        <v>7181</v>
      </c>
      <c r="I38" s="334">
        <v>173</v>
      </c>
    </row>
    <row r="39" spans="2:9" ht="13.15" customHeight="1" x14ac:dyDescent="0.2">
      <c r="B39" s="1173" t="s">
        <v>1655</v>
      </c>
      <c r="C39" s="1183"/>
      <c r="D39" s="1183"/>
      <c r="E39" s="1183"/>
      <c r="F39" s="1183"/>
      <c r="G39" s="1183"/>
      <c r="H39" s="1183"/>
      <c r="I39" s="1183"/>
    </row>
    <row r="40" spans="2:9" ht="13.15" customHeight="1" x14ac:dyDescent="0.2">
      <c r="B40" s="1183" t="s">
        <v>1084</v>
      </c>
      <c r="C40" s="1183"/>
      <c r="D40" s="1183"/>
      <c r="E40" s="1183"/>
      <c r="F40" s="1183"/>
      <c r="G40" s="1183"/>
      <c r="H40" s="1183"/>
      <c r="I40" s="1183"/>
    </row>
    <row r="41" spans="2:9" ht="13.15" customHeight="1" x14ac:dyDescent="0.2">
      <c r="B41" s="1183" t="s">
        <v>1085</v>
      </c>
      <c r="C41" s="1183"/>
      <c r="D41" s="1183"/>
      <c r="E41" s="1183"/>
      <c r="F41" s="1183"/>
      <c r="G41" s="1183"/>
      <c r="H41" s="1183"/>
      <c r="I41" s="1183"/>
    </row>
    <row r="42" spans="2:9" x14ac:dyDescent="0.2">
      <c r="B42" s="1183"/>
      <c r="C42" s="1183"/>
      <c r="D42" s="1183"/>
      <c r="E42" s="1183"/>
      <c r="F42" s="1183"/>
      <c r="G42" s="1183"/>
      <c r="H42" s="1183"/>
      <c r="I42" s="1183"/>
    </row>
    <row r="43" spans="2:9" x14ac:dyDescent="0.2">
      <c r="B43" s="1183"/>
      <c r="C43" s="1183"/>
      <c r="D43" s="1183"/>
      <c r="E43" s="1183"/>
      <c r="F43" s="1183"/>
      <c r="G43" s="1183"/>
      <c r="H43" s="1183"/>
      <c r="I43" s="1183"/>
    </row>
    <row r="44" spans="2:9" x14ac:dyDescent="0.2">
      <c r="B44" s="51"/>
      <c r="F44" s="1104"/>
      <c r="G44" s="1104"/>
    </row>
    <row r="45" spans="2:9" x14ac:dyDescent="0.2">
      <c r="F45" s="1104"/>
      <c r="G45" s="1104"/>
    </row>
  </sheetData>
  <mergeCells count="13">
    <mergeCell ref="B43:I43"/>
    <mergeCell ref="F44:G45"/>
    <mergeCell ref="B25:I25"/>
    <mergeCell ref="B42:I42"/>
    <mergeCell ref="B39:I39"/>
    <mergeCell ref="B40:I40"/>
    <mergeCell ref="B41:I41"/>
    <mergeCell ref="B2:I2"/>
    <mergeCell ref="B23:I23"/>
    <mergeCell ref="B5:I5"/>
    <mergeCell ref="B19:I19"/>
    <mergeCell ref="B20:I20"/>
    <mergeCell ref="B21:I21"/>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B2:I34"/>
  <sheetViews>
    <sheetView showGridLines="0" topLeftCell="A16" zoomScaleNormal="100" workbookViewId="0">
      <selection activeCell="N14" sqref="N14"/>
    </sheetView>
  </sheetViews>
  <sheetFormatPr baseColWidth="10" defaultColWidth="9" defaultRowHeight="12.75" x14ac:dyDescent="0.2"/>
  <cols>
    <col min="1" max="1" width="8.6640625" style="13" customWidth="1"/>
    <col min="2" max="2" width="44.1640625" style="13" bestFit="1" customWidth="1"/>
    <col min="3" max="4" width="18" style="13" bestFit="1" customWidth="1"/>
    <col min="5" max="5" width="5.5" style="13" bestFit="1" customWidth="1"/>
    <col min="6" max="6" width="11.1640625" style="13" bestFit="1" customWidth="1"/>
    <col min="7" max="7" width="7.6640625" style="13" bestFit="1" customWidth="1"/>
    <col min="8" max="8" width="14.5" style="13" bestFit="1" customWidth="1"/>
    <col min="9" max="16384" width="9" style="13"/>
  </cols>
  <sheetData>
    <row r="2" spans="2:9" ht="13.9" customHeight="1" x14ac:dyDescent="0.2">
      <c r="B2" s="1105" t="s">
        <v>1308</v>
      </c>
      <c r="C2" s="1105"/>
      <c r="D2" s="1105"/>
      <c r="E2" s="1105"/>
      <c r="F2" s="1105"/>
      <c r="G2" s="1105"/>
      <c r="H2" s="1105"/>
    </row>
    <row r="3" spans="2:9" ht="13.9" customHeight="1" x14ac:dyDescent="0.2"/>
    <row r="4" spans="2:9" x14ac:dyDescent="0.2">
      <c r="B4" s="3"/>
      <c r="C4" s="3"/>
      <c r="D4" s="3"/>
      <c r="E4" s="3"/>
      <c r="F4" s="3"/>
      <c r="G4" s="3"/>
      <c r="H4" s="3"/>
    </row>
    <row r="5" spans="2:9" s="11" customFormat="1" ht="13.9" customHeight="1" x14ac:dyDescent="0.2">
      <c r="B5" s="1171" t="s">
        <v>522</v>
      </c>
      <c r="C5" s="1167" t="s">
        <v>159</v>
      </c>
      <c r="D5" s="1167"/>
      <c r="E5" s="1167"/>
      <c r="F5" s="1167"/>
      <c r="G5" s="1167"/>
      <c r="H5" s="1167"/>
    </row>
    <row r="6" spans="2:9" ht="39.75" x14ac:dyDescent="0.2">
      <c r="B6" s="1172"/>
      <c r="C6" s="539" t="s">
        <v>1202</v>
      </c>
      <c r="D6" s="539" t="s">
        <v>523</v>
      </c>
      <c r="E6" s="335" t="s">
        <v>509</v>
      </c>
      <c r="F6" s="335" t="s">
        <v>510</v>
      </c>
      <c r="G6" s="335" t="s">
        <v>511</v>
      </c>
      <c r="H6" s="335" t="s">
        <v>502</v>
      </c>
    </row>
    <row r="7" spans="2:9" ht="13.15" customHeight="1" x14ac:dyDescent="0.2">
      <c r="B7" s="251" t="s">
        <v>807</v>
      </c>
      <c r="C7" s="897">
        <v>342.55500000000001</v>
      </c>
      <c r="D7" s="897">
        <v>0</v>
      </c>
      <c r="E7" s="898">
        <v>1.9</v>
      </c>
      <c r="F7" s="897">
        <v>342.55500000000001</v>
      </c>
      <c r="G7" s="897">
        <v>650.86599999999999</v>
      </c>
      <c r="H7" s="897">
        <v>52.069279999999999</v>
      </c>
    </row>
    <row r="8" spans="2:9" ht="13.15" customHeight="1" x14ac:dyDescent="0.2">
      <c r="B8" s="254" t="s">
        <v>808</v>
      </c>
      <c r="C8" s="899">
        <v>309.238</v>
      </c>
      <c r="D8" s="899">
        <v>0</v>
      </c>
      <c r="E8" s="900">
        <v>2.9</v>
      </c>
      <c r="F8" s="899">
        <v>309.238</v>
      </c>
      <c r="G8" s="899">
        <v>896.79600000000005</v>
      </c>
      <c r="H8" s="899">
        <v>71.743680000000012</v>
      </c>
    </row>
    <row r="9" spans="2:9" ht="13.15" customHeight="1" x14ac:dyDescent="0.2">
      <c r="B9" s="254" t="s">
        <v>809</v>
      </c>
      <c r="C9" s="899">
        <v>60.56</v>
      </c>
      <c r="D9" s="899">
        <v>0</v>
      </c>
      <c r="E9" s="900">
        <v>3.7</v>
      </c>
      <c r="F9" s="899">
        <v>60.56</v>
      </c>
      <c r="G9" s="899">
        <v>224.07599999999999</v>
      </c>
      <c r="H9" s="899">
        <v>17.926079999999999</v>
      </c>
    </row>
    <row r="10" spans="2:9" ht="13.15" customHeight="1" x14ac:dyDescent="0.2">
      <c r="B10" s="254" t="s">
        <v>620</v>
      </c>
      <c r="C10" s="899">
        <v>2525.4540000000002</v>
      </c>
      <c r="D10" s="899">
        <v>0</v>
      </c>
      <c r="E10" s="900">
        <v>2.5</v>
      </c>
      <c r="F10" s="899">
        <v>2525.4540000000002</v>
      </c>
      <c r="G10" s="899">
        <v>6313.65</v>
      </c>
      <c r="H10" s="899">
        <v>505.09199999999998</v>
      </c>
    </row>
    <row r="11" spans="2:9" ht="13.15" customHeight="1" x14ac:dyDescent="0.2">
      <c r="B11" s="254" t="s">
        <v>528</v>
      </c>
      <c r="C11" s="899">
        <v>382.74299999999999</v>
      </c>
      <c r="D11" s="902"/>
      <c r="E11" s="902"/>
      <c r="F11" s="899">
        <v>382.74299999999999</v>
      </c>
      <c r="G11" s="899">
        <v>1171.825</v>
      </c>
      <c r="H11" s="899">
        <v>93.746000000000009</v>
      </c>
    </row>
    <row r="12" spans="2:9" ht="13.15" customHeight="1" x14ac:dyDescent="0.2">
      <c r="B12" s="251" t="s">
        <v>810</v>
      </c>
      <c r="C12" s="897">
        <v>3201.0390000000002</v>
      </c>
      <c r="D12" s="897">
        <v>0</v>
      </c>
      <c r="E12" s="902"/>
      <c r="F12" s="897">
        <v>3201.0390000000002</v>
      </c>
      <c r="G12" s="897">
        <v>5988.5159999999996</v>
      </c>
      <c r="H12" s="897">
        <v>479.08127999999999</v>
      </c>
    </row>
    <row r="13" spans="2:9" ht="13.15" customHeight="1" x14ac:dyDescent="0.2">
      <c r="B13" s="247" t="s">
        <v>498</v>
      </c>
      <c r="C13" s="660">
        <v>6821.5889999999999</v>
      </c>
      <c r="D13" s="658">
        <v>0</v>
      </c>
      <c r="E13" s="901"/>
      <c r="F13" s="660">
        <v>6821.5889999999999</v>
      </c>
      <c r="G13" s="660">
        <v>15245.728999999999</v>
      </c>
      <c r="H13" s="660">
        <v>1219.65832</v>
      </c>
    </row>
    <row r="14" spans="2:9" s="263" customFormat="1" ht="10.15" customHeight="1" x14ac:dyDescent="0.2">
      <c r="B14" s="1173" t="s">
        <v>1655</v>
      </c>
      <c r="C14" s="1183"/>
      <c r="D14" s="1183"/>
      <c r="E14" s="1183"/>
      <c r="F14" s="1183"/>
      <c r="G14" s="1183"/>
      <c r="H14" s="1183"/>
      <c r="I14" s="1183"/>
    </row>
    <row r="15" spans="2:9" s="263" customFormat="1" ht="19.149999999999999" customHeight="1" x14ac:dyDescent="0.2">
      <c r="B15" s="1173" t="s">
        <v>806</v>
      </c>
      <c r="C15" s="1173"/>
      <c r="D15" s="1173"/>
      <c r="E15" s="1173"/>
      <c r="F15" s="1173"/>
      <c r="G15" s="1173"/>
      <c r="H15" s="1173"/>
    </row>
    <row r="16" spans="2:9" s="263" customFormat="1" ht="10.15" customHeight="1" x14ac:dyDescent="0.2">
      <c r="B16" s="1173" t="s">
        <v>1086</v>
      </c>
      <c r="C16" s="1173"/>
      <c r="D16" s="1173"/>
      <c r="E16" s="1173"/>
      <c r="F16" s="1173"/>
      <c r="G16" s="1173"/>
      <c r="H16" s="1173"/>
    </row>
    <row r="17" spans="2:9" s="1" customFormat="1" x14ac:dyDescent="0.2"/>
    <row r="18" spans="2:9" ht="13.9" customHeight="1" x14ac:dyDescent="0.2">
      <c r="B18" s="1105" t="s">
        <v>1203</v>
      </c>
      <c r="C18" s="1105"/>
      <c r="D18" s="1105"/>
      <c r="E18" s="1105"/>
      <c r="F18" s="1105"/>
      <c r="G18" s="1105"/>
      <c r="H18" s="1105"/>
    </row>
    <row r="19" spans="2:9" x14ac:dyDescent="0.2">
      <c r="B19" s="3"/>
      <c r="C19" s="3"/>
      <c r="D19" s="3"/>
      <c r="E19" s="3"/>
      <c r="F19" s="3"/>
      <c r="G19" s="3"/>
      <c r="H19" s="3"/>
    </row>
    <row r="20" spans="2:9" x14ac:dyDescent="0.2">
      <c r="B20" s="3"/>
      <c r="C20" s="3"/>
      <c r="D20" s="3"/>
      <c r="E20" s="3"/>
      <c r="F20" s="3"/>
      <c r="G20" s="3"/>
      <c r="H20" s="3"/>
    </row>
    <row r="21" spans="2:9" s="11" customFormat="1" ht="13.9" customHeight="1" x14ac:dyDescent="0.2">
      <c r="B21" s="1171" t="s">
        <v>522</v>
      </c>
      <c r="C21" s="1167" t="s">
        <v>159</v>
      </c>
      <c r="D21" s="1167"/>
      <c r="E21" s="1167"/>
      <c r="F21" s="1167"/>
      <c r="G21" s="1167"/>
      <c r="H21" s="1167"/>
    </row>
    <row r="22" spans="2:9" ht="39.75" x14ac:dyDescent="0.2">
      <c r="B22" s="1172"/>
      <c r="C22" s="539" t="s">
        <v>1202</v>
      </c>
      <c r="D22" s="539" t="s">
        <v>523</v>
      </c>
      <c r="E22" s="335" t="s">
        <v>509</v>
      </c>
      <c r="F22" s="335" t="s">
        <v>510</v>
      </c>
      <c r="G22" s="335" t="s">
        <v>511</v>
      </c>
      <c r="H22" s="335" t="s">
        <v>502</v>
      </c>
    </row>
    <row r="23" spans="2:9" ht="13.15" customHeight="1" x14ac:dyDescent="0.2">
      <c r="B23" s="482" t="s">
        <v>524</v>
      </c>
      <c r="C23" s="285">
        <v>525</v>
      </c>
      <c r="D23" s="391" t="s">
        <v>2</v>
      </c>
      <c r="E23" s="650">
        <v>1.9</v>
      </c>
      <c r="F23" s="285">
        <v>525</v>
      </c>
      <c r="G23" s="393">
        <v>998</v>
      </c>
      <c r="H23" s="285">
        <v>80</v>
      </c>
    </row>
    <row r="24" spans="2:9" ht="13.15" customHeight="1" x14ac:dyDescent="0.2">
      <c r="B24" s="483" t="s">
        <v>525</v>
      </c>
      <c r="C24" s="320">
        <v>170</v>
      </c>
      <c r="D24" s="286" t="s">
        <v>2</v>
      </c>
      <c r="E24" s="651">
        <v>2.9</v>
      </c>
      <c r="F24" s="320">
        <v>170</v>
      </c>
      <c r="G24" s="320">
        <v>493</v>
      </c>
      <c r="H24" s="320">
        <v>39</v>
      </c>
    </row>
    <row r="25" spans="2:9" ht="13.15" customHeight="1" x14ac:dyDescent="0.2">
      <c r="B25" s="483" t="s">
        <v>526</v>
      </c>
      <c r="C25" s="320">
        <v>88</v>
      </c>
      <c r="D25" s="286" t="s">
        <v>2</v>
      </c>
      <c r="E25" s="651">
        <v>3.7</v>
      </c>
      <c r="F25" s="320">
        <v>88</v>
      </c>
      <c r="G25" s="320">
        <v>324</v>
      </c>
      <c r="H25" s="320">
        <v>26</v>
      </c>
    </row>
    <row r="26" spans="2:9" ht="13.15" customHeight="1" x14ac:dyDescent="0.2">
      <c r="B26" s="483" t="s">
        <v>620</v>
      </c>
      <c r="C26" s="385">
        <v>3098</v>
      </c>
      <c r="D26" s="286" t="s">
        <v>2</v>
      </c>
      <c r="E26" s="651">
        <v>2.5</v>
      </c>
      <c r="F26" s="385">
        <v>3099</v>
      </c>
      <c r="G26" s="385">
        <v>7747</v>
      </c>
      <c r="H26" s="320">
        <v>620</v>
      </c>
    </row>
    <row r="27" spans="2:9" ht="13.15" customHeight="1" x14ac:dyDescent="0.2">
      <c r="B27" s="483" t="s">
        <v>528</v>
      </c>
      <c r="C27" s="320">
        <v>527</v>
      </c>
      <c r="D27" s="903"/>
      <c r="E27" s="903"/>
      <c r="F27" s="320">
        <v>527</v>
      </c>
      <c r="G27" s="385">
        <v>2261</v>
      </c>
      <c r="H27" s="320">
        <v>181</v>
      </c>
    </row>
    <row r="28" spans="2:9" ht="13.15" customHeight="1" x14ac:dyDescent="0.2">
      <c r="B28" s="482" t="s">
        <v>527</v>
      </c>
      <c r="C28" s="342">
        <v>3390</v>
      </c>
      <c r="D28" s="322" t="s">
        <v>2</v>
      </c>
      <c r="E28" s="904"/>
      <c r="F28" s="342">
        <v>3390</v>
      </c>
      <c r="G28" s="342">
        <v>4953</v>
      </c>
      <c r="H28" s="321">
        <v>396</v>
      </c>
    </row>
    <row r="29" spans="2:9" ht="13.15" customHeight="1" x14ac:dyDescent="0.2">
      <c r="B29" s="484" t="s">
        <v>498</v>
      </c>
      <c r="C29" s="54">
        <v>7798</v>
      </c>
      <c r="D29" s="336" t="s">
        <v>2</v>
      </c>
      <c r="E29" s="470"/>
      <c r="F29" s="54">
        <v>7798</v>
      </c>
      <c r="G29" s="54">
        <v>16775</v>
      </c>
      <c r="H29" s="54">
        <v>1342</v>
      </c>
    </row>
    <row r="30" spans="2:9" s="263" customFormat="1" ht="10.9" customHeight="1" x14ac:dyDescent="0.2">
      <c r="B30" s="1173" t="s">
        <v>1655</v>
      </c>
      <c r="C30" s="1183"/>
      <c r="D30" s="1183"/>
      <c r="E30" s="1183"/>
      <c r="F30" s="1183"/>
      <c r="G30" s="1183"/>
      <c r="H30" s="1183"/>
      <c r="I30" s="1183"/>
    </row>
    <row r="31" spans="2:9" s="263" customFormat="1" ht="17.45" customHeight="1" x14ac:dyDescent="0.2">
      <c r="B31" s="1173" t="s">
        <v>806</v>
      </c>
      <c r="C31" s="1173"/>
      <c r="D31" s="1173"/>
      <c r="E31" s="1173"/>
      <c r="F31" s="1173"/>
      <c r="G31" s="1173"/>
      <c r="H31" s="1173"/>
    </row>
    <row r="32" spans="2:9" s="263" customFormat="1" ht="10.9" customHeight="1" x14ac:dyDescent="0.2">
      <c r="B32" s="1173" t="s">
        <v>1086</v>
      </c>
      <c r="C32" s="1173"/>
      <c r="D32" s="1173"/>
      <c r="E32" s="1173"/>
      <c r="F32" s="1173"/>
      <c r="G32" s="1173"/>
      <c r="H32" s="1173"/>
    </row>
    <row r="33" spans="2:7" x14ac:dyDescent="0.2">
      <c r="B33" s="9"/>
      <c r="F33" s="1104"/>
      <c r="G33" s="1104"/>
    </row>
    <row r="34" spans="2:7" x14ac:dyDescent="0.2">
      <c r="F34" s="1104"/>
      <c r="G34" s="1104"/>
    </row>
  </sheetData>
  <mergeCells count="13">
    <mergeCell ref="F33:G34"/>
    <mergeCell ref="B31:H31"/>
    <mergeCell ref="B32:H32"/>
    <mergeCell ref="B2:H2"/>
    <mergeCell ref="B18:H18"/>
    <mergeCell ref="B15:H15"/>
    <mergeCell ref="B16:H16"/>
    <mergeCell ref="C5:H5"/>
    <mergeCell ref="C21:H21"/>
    <mergeCell ref="B5:B6"/>
    <mergeCell ref="B21:B22"/>
    <mergeCell ref="B14:I14"/>
    <mergeCell ref="B30:I30"/>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B2:N74"/>
  <sheetViews>
    <sheetView showGridLines="0" zoomScaleNormal="100" workbookViewId="0">
      <selection activeCell="H18" sqref="H18"/>
    </sheetView>
  </sheetViews>
  <sheetFormatPr baseColWidth="10" defaultColWidth="9" defaultRowHeight="12.75" x14ac:dyDescent="0.2"/>
  <cols>
    <col min="1" max="1" width="8.6640625" style="13" customWidth="1"/>
    <col min="2" max="2" width="57.6640625" style="13" bestFit="1" customWidth="1"/>
    <col min="3" max="14" width="10.6640625" style="13" customWidth="1"/>
    <col min="15" max="16384" width="9" style="13"/>
  </cols>
  <sheetData>
    <row r="2" spans="2:14" ht="13.9" customHeight="1" x14ac:dyDescent="0.2">
      <c r="B2" s="1105" t="s">
        <v>1546</v>
      </c>
      <c r="C2" s="1105"/>
      <c r="D2" s="1105"/>
      <c r="E2" s="1105"/>
      <c r="F2" s="1105"/>
      <c r="G2" s="1105"/>
      <c r="H2" s="1105"/>
      <c r="I2" s="1105"/>
      <c r="J2" s="1105"/>
      <c r="K2" s="1105"/>
      <c r="L2" s="1105"/>
      <c r="M2" s="1105"/>
      <c r="N2" s="1105"/>
    </row>
    <row r="3" spans="2:14" ht="13.9" customHeight="1" x14ac:dyDescent="0.2"/>
    <row r="4" spans="2:14" x14ac:dyDescent="0.2">
      <c r="B4" s="277"/>
      <c r="C4" s="278"/>
      <c r="D4" s="278"/>
      <c r="E4" s="278"/>
      <c r="F4" s="278"/>
      <c r="G4" s="278"/>
      <c r="H4" s="278"/>
      <c r="I4" s="278"/>
      <c r="J4" s="278"/>
      <c r="K4" s="278"/>
      <c r="L4" s="278"/>
      <c r="M4" s="278"/>
      <c r="N4" s="278"/>
    </row>
    <row r="5" spans="2:14" x14ac:dyDescent="0.2">
      <c r="B5" s="1171" t="s">
        <v>160</v>
      </c>
      <c r="C5" s="1186">
        <v>2018</v>
      </c>
      <c r="D5" s="1186"/>
      <c r="E5" s="1186"/>
      <c r="F5" s="1186"/>
      <c r="G5" s="1186"/>
      <c r="H5" s="1186"/>
      <c r="I5" s="1186"/>
      <c r="J5" s="1186"/>
      <c r="K5" s="1186"/>
      <c r="L5" s="1186"/>
      <c r="M5" s="1186"/>
      <c r="N5" s="1186"/>
    </row>
    <row r="6" spans="2:14" ht="27" customHeight="1" x14ac:dyDescent="0.2">
      <c r="B6" s="1171"/>
      <c r="C6" s="1184" t="s">
        <v>161</v>
      </c>
      <c r="D6" s="1184"/>
      <c r="E6" s="1184"/>
      <c r="F6" s="1187" t="s">
        <v>162</v>
      </c>
      <c r="G6" s="1187"/>
      <c r="H6" s="1187"/>
      <c r="I6" s="1187" t="s">
        <v>163</v>
      </c>
      <c r="J6" s="1187"/>
      <c r="K6" s="1187"/>
      <c r="L6" s="1188" t="s">
        <v>27</v>
      </c>
      <c r="M6" s="1188"/>
      <c r="N6" s="1188"/>
    </row>
    <row r="7" spans="2:14" x14ac:dyDescent="0.2">
      <c r="B7" s="1172"/>
      <c r="C7" s="544" t="s">
        <v>164</v>
      </c>
      <c r="D7" s="544" t="s">
        <v>165</v>
      </c>
      <c r="E7" s="544" t="s">
        <v>133</v>
      </c>
      <c r="F7" s="656" t="s">
        <v>164</v>
      </c>
      <c r="G7" s="656" t="s">
        <v>165</v>
      </c>
      <c r="H7" s="656" t="s">
        <v>133</v>
      </c>
      <c r="I7" s="656" t="s">
        <v>164</v>
      </c>
      <c r="J7" s="656" t="s">
        <v>165</v>
      </c>
      <c r="K7" s="656" t="s">
        <v>133</v>
      </c>
      <c r="L7" s="656" t="s">
        <v>164</v>
      </c>
      <c r="M7" s="656" t="s">
        <v>165</v>
      </c>
      <c r="N7" s="656" t="s">
        <v>133</v>
      </c>
    </row>
    <row r="8" spans="2:14" ht="13.15" customHeight="1" x14ac:dyDescent="0.2">
      <c r="B8" s="251" t="s">
        <v>813</v>
      </c>
      <c r="C8" s="645">
        <v>7615.5990000000002</v>
      </c>
      <c r="D8" s="645">
        <v>746.43399999999997</v>
      </c>
      <c r="E8" s="645">
        <v>298.87700000000001</v>
      </c>
      <c r="F8" s="645">
        <v>3.46</v>
      </c>
      <c r="G8" s="645">
        <v>3.4630000000000001</v>
      </c>
      <c r="H8" s="645">
        <v>2.6520000000000001</v>
      </c>
      <c r="I8" s="645">
        <v>227.20599999999999</v>
      </c>
      <c r="J8" s="645">
        <v>272.49599999999998</v>
      </c>
      <c r="K8" s="645">
        <v>11.313000000000001</v>
      </c>
      <c r="L8" s="645">
        <v>7846.2650000000003</v>
      </c>
      <c r="M8" s="645">
        <v>1022.3929999999999</v>
      </c>
      <c r="N8" s="645">
        <v>312.84199999999998</v>
      </c>
    </row>
    <row r="9" spans="2:14" ht="13.15" customHeight="1" x14ac:dyDescent="0.2">
      <c r="B9" s="254" t="s">
        <v>812</v>
      </c>
      <c r="C9" s="647">
        <v>0</v>
      </c>
      <c r="D9" s="648">
        <v>0</v>
      </c>
      <c r="E9" s="648">
        <v>0</v>
      </c>
      <c r="F9" s="647">
        <v>3.4340000000000002</v>
      </c>
      <c r="G9" s="648">
        <v>3.4340000000000002</v>
      </c>
      <c r="H9" s="648">
        <v>0.68700000000000006</v>
      </c>
      <c r="I9" s="647">
        <v>1.1419999999999999</v>
      </c>
      <c r="J9" s="647">
        <v>1.1419999999999999</v>
      </c>
      <c r="K9" s="266">
        <v>0.439</v>
      </c>
      <c r="L9" s="647">
        <v>4.5760000000000005</v>
      </c>
      <c r="M9" s="647">
        <v>4.5760000000000005</v>
      </c>
      <c r="N9" s="647">
        <v>1.1260000000000001</v>
      </c>
    </row>
    <row r="10" spans="2:14" ht="13.15" customHeight="1" x14ac:dyDescent="0.2">
      <c r="B10" s="254" t="s">
        <v>814</v>
      </c>
      <c r="C10" s="648">
        <v>0</v>
      </c>
      <c r="D10" s="648">
        <v>0</v>
      </c>
      <c r="E10" s="648">
        <v>0</v>
      </c>
      <c r="F10" s="648">
        <v>1.256</v>
      </c>
      <c r="G10" s="648">
        <v>1.256</v>
      </c>
      <c r="H10" s="648">
        <v>0.42599999999999999</v>
      </c>
      <c r="I10" s="647">
        <v>0</v>
      </c>
      <c r="J10" s="647">
        <v>0</v>
      </c>
      <c r="K10" s="647">
        <v>0</v>
      </c>
      <c r="L10" s="647">
        <v>1.256</v>
      </c>
      <c r="M10" s="647">
        <v>1.256</v>
      </c>
      <c r="N10" s="266">
        <v>0.42599999999999999</v>
      </c>
    </row>
    <row r="11" spans="2:14" ht="13.15" customHeight="1" x14ac:dyDescent="0.2">
      <c r="B11" s="254" t="s">
        <v>815</v>
      </c>
      <c r="C11" s="648">
        <v>0</v>
      </c>
      <c r="D11" s="648">
        <v>0</v>
      </c>
      <c r="E11" s="648">
        <v>0</v>
      </c>
      <c r="F11" s="648">
        <v>0</v>
      </c>
      <c r="G11" s="648">
        <v>0</v>
      </c>
      <c r="H11" s="648">
        <v>0</v>
      </c>
      <c r="I11" s="648">
        <v>0</v>
      </c>
      <c r="J11" s="648">
        <v>0</v>
      </c>
      <c r="K11" s="648">
        <v>0</v>
      </c>
      <c r="L11" s="648">
        <v>0</v>
      </c>
      <c r="M11" s="648">
        <v>0</v>
      </c>
      <c r="N11" s="648">
        <v>0</v>
      </c>
    </row>
    <row r="12" spans="2:14" ht="13.15" customHeight="1" x14ac:dyDescent="0.2">
      <c r="B12" s="254" t="s">
        <v>93</v>
      </c>
      <c r="C12" s="647">
        <v>4364.2370000000001</v>
      </c>
      <c r="D12" s="647">
        <v>834.47699999999998</v>
      </c>
      <c r="E12" s="647">
        <v>177.78800000000001</v>
      </c>
      <c r="F12" s="647">
        <v>1694.306</v>
      </c>
      <c r="G12" s="647">
        <v>1381.8630000000001</v>
      </c>
      <c r="H12" s="647">
        <v>485.221</v>
      </c>
      <c r="I12" s="647">
        <v>1676.2650000000001</v>
      </c>
      <c r="J12" s="647">
        <v>988.58900000000006</v>
      </c>
      <c r="K12" s="647">
        <v>548.85199999999998</v>
      </c>
      <c r="L12" s="647">
        <v>7734.808</v>
      </c>
      <c r="M12" s="647">
        <v>3204.9290000000001</v>
      </c>
      <c r="N12" s="647">
        <v>1211.8609999999999</v>
      </c>
    </row>
    <row r="13" spans="2:14" ht="13.15" customHeight="1" x14ac:dyDescent="0.2">
      <c r="B13" s="254" t="s">
        <v>94</v>
      </c>
      <c r="C13" s="647">
        <v>1236.8869999999999</v>
      </c>
      <c r="D13" s="647">
        <v>207.84100000000001</v>
      </c>
      <c r="E13" s="647">
        <v>207.75800000000001</v>
      </c>
      <c r="F13" s="647">
        <v>768.56100000000004</v>
      </c>
      <c r="G13" s="647">
        <v>768.56100000000004</v>
      </c>
      <c r="H13" s="647">
        <v>767.096</v>
      </c>
      <c r="I13" s="647">
        <v>493.00099999999998</v>
      </c>
      <c r="J13" s="647">
        <v>467.779</v>
      </c>
      <c r="K13" s="647">
        <v>460.452</v>
      </c>
      <c r="L13" s="647">
        <v>2498.4489999999996</v>
      </c>
      <c r="M13" s="647">
        <v>1444.181</v>
      </c>
      <c r="N13" s="647">
        <v>1435.306</v>
      </c>
    </row>
    <row r="14" spans="2:14" ht="13.15" customHeight="1" x14ac:dyDescent="0.2">
      <c r="B14" s="254" t="s">
        <v>95</v>
      </c>
      <c r="C14" s="266">
        <v>0.374</v>
      </c>
      <c r="D14" s="266">
        <v>0.374</v>
      </c>
      <c r="E14" s="266">
        <v>0.248</v>
      </c>
      <c r="F14" s="647">
        <v>16.108000000000001</v>
      </c>
      <c r="G14" s="647">
        <v>16.108000000000001</v>
      </c>
      <c r="H14" s="647">
        <v>10.561</v>
      </c>
      <c r="I14" s="647">
        <v>6.6970000000000001</v>
      </c>
      <c r="J14" s="647">
        <v>6.6970000000000001</v>
      </c>
      <c r="K14" s="647">
        <v>4.1660000000000004</v>
      </c>
      <c r="L14" s="647">
        <v>23.178999999999998</v>
      </c>
      <c r="M14" s="647">
        <v>23.178999999999998</v>
      </c>
      <c r="N14" s="647">
        <v>14.975</v>
      </c>
    </row>
    <row r="15" spans="2:14" ht="13.15" customHeight="1" x14ac:dyDescent="0.2">
      <c r="B15" s="254" t="s">
        <v>167</v>
      </c>
      <c r="C15" s="648">
        <v>0</v>
      </c>
      <c r="D15" s="648">
        <v>0</v>
      </c>
      <c r="E15" s="648">
        <v>0</v>
      </c>
      <c r="F15" s="648">
        <v>0</v>
      </c>
      <c r="G15" s="648">
        <v>0</v>
      </c>
      <c r="H15" s="648">
        <v>0</v>
      </c>
      <c r="I15" s="648">
        <v>0</v>
      </c>
      <c r="J15" s="648">
        <v>0</v>
      </c>
      <c r="K15" s="648">
        <v>0</v>
      </c>
      <c r="L15" s="648">
        <v>0</v>
      </c>
      <c r="M15" s="648">
        <v>0</v>
      </c>
      <c r="N15" s="648">
        <v>0</v>
      </c>
    </row>
    <row r="16" spans="2:14" ht="13.15" customHeight="1" x14ac:dyDescent="0.2">
      <c r="B16" s="254" t="s">
        <v>816</v>
      </c>
      <c r="C16" s="648">
        <v>0</v>
      </c>
      <c r="D16" s="648">
        <v>0</v>
      </c>
      <c r="E16" s="648">
        <v>0</v>
      </c>
      <c r="F16" s="648">
        <v>20.872</v>
      </c>
      <c r="G16" s="648">
        <v>20.872</v>
      </c>
      <c r="H16" s="648">
        <v>31.309000000000001</v>
      </c>
      <c r="I16" s="373">
        <v>3.4000000000000002E-2</v>
      </c>
      <c r="J16" s="373">
        <v>3.4000000000000002E-2</v>
      </c>
      <c r="K16" s="373">
        <v>5.0999999999999997E-2</v>
      </c>
      <c r="L16" s="648">
        <v>20.905999999999999</v>
      </c>
      <c r="M16" s="648">
        <v>20.905999999999999</v>
      </c>
      <c r="N16" s="647">
        <v>31.36</v>
      </c>
    </row>
    <row r="17" spans="2:14" ht="13.15" customHeight="1" x14ac:dyDescent="0.2">
      <c r="B17" s="254" t="s">
        <v>166</v>
      </c>
      <c r="C17" s="648">
        <v>0</v>
      </c>
      <c r="D17" s="648">
        <v>0</v>
      </c>
      <c r="E17" s="648">
        <v>0</v>
      </c>
      <c r="F17" s="648">
        <v>0</v>
      </c>
      <c r="G17" s="648">
        <v>0</v>
      </c>
      <c r="H17" s="648">
        <v>0</v>
      </c>
      <c r="I17" s="648">
        <v>0</v>
      </c>
      <c r="J17" s="648">
        <v>0</v>
      </c>
      <c r="K17" s="648">
        <v>0</v>
      </c>
      <c r="L17" s="648">
        <v>0</v>
      </c>
      <c r="M17" s="648">
        <v>0</v>
      </c>
      <c r="N17" s="648">
        <v>0</v>
      </c>
    </row>
    <row r="18" spans="2:14" ht="13.15" customHeight="1" x14ac:dyDescent="0.2">
      <c r="B18" s="254" t="s">
        <v>817</v>
      </c>
      <c r="C18" s="648">
        <v>0</v>
      </c>
      <c r="D18" s="648">
        <v>0</v>
      </c>
      <c r="E18" s="648">
        <v>0</v>
      </c>
      <c r="F18" s="648">
        <v>0</v>
      </c>
      <c r="G18" s="648">
        <v>0</v>
      </c>
      <c r="H18" s="648">
        <v>0</v>
      </c>
      <c r="I18" s="648">
        <v>0</v>
      </c>
      <c r="J18" s="648">
        <v>0</v>
      </c>
      <c r="K18" s="648">
        <v>0</v>
      </c>
      <c r="L18" s="648">
        <v>0</v>
      </c>
      <c r="M18" s="648">
        <v>0</v>
      </c>
      <c r="N18" s="648">
        <v>0</v>
      </c>
    </row>
    <row r="19" spans="2:14" x14ac:dyDescent="0.2">
      <c r="B19" s="254" t="s">
        <v>168</v>
      </c>
      <c r="C19" s="648">
        <v>0</v>
      </c>
      <c r="D19" s="648">
        <v>0</v>
      </c>
      <c r="E19" s="648">
        <v>0</v>
      </c>
      <c r="F19" s="648">
        <v>0</v>
      </c>
      <c r="G19" s="648">
        <v>0</v>
      </c>
      <c r="H19" s="648">
        <v>0</v>
      </c>
      <c r="I19" s="648">
        <v>0</v>
      </c>
      <c r="J19" s="648">
        <v>0</v>
      </c>
      <c r="K19" s="648">
        <v>0</v>
      </c>
      <c r="L19" s="648">
        <v>0</v>
      </c>
      <c r="M19" s="648">
        <v>0</v>
      </c>
      <c r="N19" s="648">
        <v>0</v>
      </c>
    </row>
    <row r="20" spans="2:14" ht="13.15" customHeight="1" x14ac:dyDescent="0.2">
      <c r="B20" s="254" t="s">
        <v>818</v>
      </c>
      <c r="C20" s="648">
        <v>6.6210000000000004</v>
      </c>
      <c r="D20" s="373">
        <v>0.13400000000000001</v>
      </c>
      <c r="E20" s="373">
        <v>0.13400000000000001</v>
      </c>
      <c r="F20" s="373">
        <v>2E-3</v>
      </c>
      <c r="G20" s="373">
        <v>2E-3</v>
      </c>
      <c r="H20" s="373">
        <v>2E-3</v>
      </c>
      <c r="I20" s="648">
        <v>0</v>
      </c>
      <c r="J20" s="648">
        <v>0</v>
      </c>
      <c r="K20" s="648">
        <v>0</v>
      </c>
      <c r="L20" s="648">
        <v>6.6230000000000002</v>
      </c>
      <c r="M20" s="373">
        <v>0.13600000000000001</v>
      </c>
      <c r="N20" s="373">
        <v>0.13600000000000001</v>
      </c>
    </row>
    <row r="21" spans="2:14" ht="13.15" customHeight="1" x14ac:dyDescent="0.2">
      <c r="B21" s="251" t="s">
        <v>819</v>
      </c>
      <c r="C21" s="646">
        <v>0</v>
      </c>
      <c r="D21" s="645">
        <v>8516.6610000000001</v>
      </c>
      <c r="E21" s="646">
        <v>0</v>
      </c>
      <c r="F21" s="646">
        <v>0</v>
      </c>
      <c r="G21" s="646">
        <v>312.44299999999998</v>
      </c>
      <c r="H21" s="646">
        <v>0</v>
      </c>
      <c r="I21" s="646">
        <v>0</v>
      </c>
      <c r="J21" s="645">
        <v>713.91300000000001</v>
      </c>
      <c r="K21" s="646">
        <v>0</v>
      </c>
      <c r="L21" s="646">
        <v>0</v>
      </c>
      <c r="M21" s="645">
        <v>9543.0169999999998</v>
      </c>
      <c r="N21" s="646">
        <v>0</v>
      </c>
    </row>
    <row r="22" spans="2:14" ht="13.15" customHeight="1" x14ac:dyDescent="0.2">
      <c r="B22" s="542" t="s">
        <v>820</v>
      </c>
      <c r="C22" s="545">
        <v>13223.717999999999</v>
      </c>
      <c r="D22" s="545">
        <v>10305.921</v>
      </c>
      <c r="E22" s="545">
        <v>684.80500000000006</v>
      </c>
      <c r="F22" s="545">
        <v>2507.9990000000003</v>
      </c>
      <c r="G22" s="545">
        <v>2508.0020000000004</v>
      </c>
      <c r="H22" s="545">
        <v>1297.9539999999997</v>
      </c>
      <c r="I22" s="545">
        <v>2404.3450000000003</v>
      </c>
      <c r="J22" s="545">
        <v>2450.65</v>
      </c>
      <c r="K22" s="545">
        <v>1025.2729999999999</v>
      </c>
      <c r="L22" s="545">
        <v>18136.061999999998</v>
      </c>
      <c r="M22" s="545">
        <v>15264.573</v>
      </c>
      <c r="N22" s="545">
        <v>3008.0319999999997</v>
      </c>
    </row>
    <row r="23" spans="2:14" ht="13.15" customHeight="1" x14ac:dyDescent="0.2">
      <c r="B23" s="251" t="s">
        <v>813</v>
      </c>
      <c r="C23" s="645">
        <v>4813.8289999999997</v>
      </c>
      <c r="D23" s="645">
        <v>4813.8289999999997</v>
      </c>
      <c r="E23" s="645">
        <v>217.27600000000001</v>
      </c>
      <c r="F23" s="645">
        <v>17.603999999999999</v>
      </c>
      <c r="G23" s="645">
        <v>17.603999999999999</v>
      </c>
      <c r="H23" s="645">
        <v>8.7059999999999995</v>
      </c>
      <c r="I23" s="645">
        <v>0</v>
      </c>
      <c r="J23" s="645">
        <v>0</v>
      </c>
      <c r="K23" s="646">
        <v>0</v>
      </c>
      <c r="L23" s="645">
        <v>4831.433</v>
      </c>
      <c r="M23" s="645">
        <v>4831.433</v>
      </c>
      <c r="N23" s="645">
        <v>225.982</v>
      </c>
    </row>
    <row r="24" spans="2:14" ht="13.15" customHeight="1" x14ac:dyDescent="0.2">
      <c r="B24" s="254" t="s">
        <v>93</v>
      </c>
      <c r="C24" s="647">
        <v>50179.146000000001</v>
      </c>
      <c r="D24" s="647">
        <v>50179.146000000001</v>
      </c>
      <c r="E24" s="647">
        <v>425.05799999999999</v>
      </c>
      <c r="F24" s="647">
        <v>1926.203</v>
      </c>
      <c r="G24" s="647">
        <v>1926.2</v>
      </c>
      <c r="H24" s="647">
        <v>452.70400000000001</v>
      </c>
      <c r="I24" s="647">
        <v>15584.808000000001</v>
      </c>
      <c r="J24" s="647">
        <v>15404.605</v>
      </c>
      <c r="K24" s="647">
        <v>912.52</v>
      </c>
      <c r="L24" s="647">
        <v>67690.157000000007</v>
      </c>
      <c r="M24" s="647">
        <v>67509.951000000001</v>
      </c>
      <c r="N24" s="647">
        <v>1790.2819999999999</v>
      </c>
    </row>
    <row r="25" spans="2:14" ht="13.15" customHeight="1" x14ac:dyDescent="0.2">
      <c r="B25" s="254" t="s">
        <v>94</v>
      </c>
      <c r="C25" s="647">
        <v>17.045999999999999</v>
      </c>
      <c r="D25" s="647">
        <v>17.045999999999999</v>
      </c>
      <c r="E25" s="373">
        <v>0.2</v>
      </c>
      <c r="F25" s="647">
        <v>795.20600000000002</v>
      </c>
      <c r="G25" s="647">
        <v>795.20600000000002</v>
      </c>
      <c r="H25" s="647">
        <v>548.45299999999997</v>
      </c>
      <c r="I25" s="647">
        <v>2670.6579999999999</v>
      </c>
      <c r="J25" s="647">
        <v>2670.6579999999999</v>
      </c>
      <c r="K25" s="647">
        <v>1488.6799999999998</v>
      </c>
      <c r="L25" s="647">
        <v>3482.91</v>
      </c>
      <c r="M25" s="647">
        <v>3482.91</v>
      </c>
      <c r="N25" s="647">
        <v>2037.3329999999999</v>
      </c>
    </row>
    <row r="26" spans="2:14" ht="13.15" customHeight="1" x14ac:dyDescent="0.2">
      <c r="B26" s="254" t="s">
        <v>1145</v>
      </c>
      <c r="C26" s="648">
        <v>0</v>
      </c>
      <c r="D26" s="648">
        <v>0</v>
      </c>
      <c r="E26" s="648">
        <v>0</v>
      </c>
      <c r="F26" s="647">
        <v>35.868000000000002</v>
      </c>
      <c r="G26" s="647">
        <v>35.868000000000002</v>
      </c>
      <c r="H26" s="647">
        <v>30.431000000000001</v>
      </c>
      <c r="I26" s="647">
        <v>78.016999999999996</v>
      </c>
      <c r="J26" s="647">
        <v>78.016999999999996</v>
      </c>
      <c r="K26" s="647">
        <v>65.572999999999993</v>
      </c>
      <c r="L26" s="647">
        <v>113.88499999999999</v>
      </c>
      <c r="M26" s="647">
        <v>113.88499999999999</v>
      </c>
      <c r="N26" s="647">
        <v>96.003999999999991</v>
      </c>
    </row>
    <row r="27" spans="2:14" ht="13.15" customHeight="1" x14ac:dyDescent="0.2">
      <c r="B27" s="254" t="s">
        <v>1209</v>
      </c>
      <c r="C27" s="648">
        <v>0</v>
      </c>
      <c r="D27" s="648">
        <v>0</v>
      </c>
      <c r="E27" s="648">
        <v>0</v>
      </c>
      <c r="F27" s="647">
        <v>265.69200000000001</v>
      </c>
      <c r="G27" s="647">
        <v>265.69200000000001</v>
      </c>
      <c r="H27" s="647">
        <v>200.922</v>
      </c>
      <c r="I27" s="647">
        <v>770.12099999999998</v>
      </c>
      <c r="J27" s="647">
        <v>770.12099999999998</v>
      </c>
      <c r="K27" s="647">
        <v>708.22199999999998</v>
      </c>
      <c r="L27" s="647">
        <v>1035.8130000000001</v>
      </c>
      <c r="M27" s="647">
        <v>1035.8130000000001</v>
      </c>
      <c r="N27" s="647">
        <v>909.14400000000001</v>
      </c>
    </row>
    <row r="28" spans="2:14" ht="13.15" customHeight="1" x14ac:dyDescent="0.2">
      <c r="B28" s="254" t="s">
        <v>1210</v>
      </c>
      <c r="C28" s="647">
        <v>17.045999999999999</v>
      </c>
      <c r="D28" s="647">
        <v>17.045999999999999</v>
      </c>
      <c r="E28" s="373">
        <v>0.2</v>
      </c>
      <c r="F28" s="647">
        <v>493.64600000000002</v>
      </c>
      <c r="G28" s="647">
        <v>493.64600000000002</v>
      </c>
      <c r="H28" s="647">
        <v>317.10000000000002</v>
      </c>
      <c r="I28" s="647">
        <v>1822.52</v>
      </c>
      <c r="J28" s="647">
        <v>1822.52</v>
      </c>
      <c r="K28" s="647">
        <v>714.88499999999999</v>
      </c>
      <c r="L28" s="647">
        <v>2333.212</v>
      </c>
      <c r="M28" s="647">
        <v>2333.212</v>
      </c>
      <c r="N28" s="647">
        <v>1032.1849999999999</v>
      </c>
    </row>
    <row r="29" spans="2:14" ht="13.15" customHeight="1" x14ac:dyDescent="0.2">
      <c r="B29" s="254" t="s">
        <v>95</v>
      </c>
      <c r="C29" s="648">
        <v>0</v>
      </c>
      <c r="D29" s="648">
        <v>0</v>
      </c>
      <c r="E29" s="648">
        <v>0</v>
      </c>
      <c r="F29" s="647">
        <v>2.9409999999999998</v>
      </c>
      <c r="G29" s="647">
        <v>2.9409999999999998</v>
      </c>
      <c r="H29" s="647">
        <v>1.264</v>
      </c>
      <c r="I29" s="647">
        <v>4.34</v>
      </c>
      <c r="J29" s="647">
        <v>4.34</v>
      </c>
      <c r="K29" s="647">
        <v>1.619</v>
      </c>
      <c r="L29" s="647">
        <v>7.2809999999999997</v>
      </c>
      <c r="M29" s="647">
        <v>7.2809999999999997</v>
      </c>
      <c r="N29" s="647">
        <v>2.883</v>
      </c>
    </row>
    <row r="30" spans="2:14" ht="13.15" customHeight="1" x14ac:dyDescent="0.2">
      <c r="B30" s="254" t="s">
        <v>1198</v>
      </c>
      <c r="C30" s="648">
        <v>0</v>
      </c>
      <c r="D30" s="648">
        <v>0</v>
      </c>
      <c r="E30" s="648">
        <v>0</v>
      </c>
      <c r="F30" s="648">
        <v>0</v>
      </c>
      <c r="G30" s="648">
        <v>0</v>
      </c>
      <c r="H30" s="648">
        <v>0</v>
      </c>
      <c r="I30" s="648">
        <v>0</v>
      </c>
      <c r="J30" s="648">
        <v>0</v>
      </c>
      <c r="K30" s="648">
        <v>0</v>
      </c>
      <c r="L30" s="648">
        <v>0</v>
      </c>
      <c r="M30" s="648">
        <v>0</v>
      </c>
      <c r="N30" s="648">
        <v>0</v>
      </c>
    </row>
    <row r="31" spans="2:14" ht="13.15" customHeight="1" x14ac:dyDescent="0.2">
      <c r="B31" s="254" t="s">
        <v>1199</v>
      </c>
      <c r="C31" s="648">
        <v>0</v>
      </c>
      <c r="D31" s="648">
        <v>0</v>
      </c>
      <c r="E31" s="648">
        <v>0</v>
      </c>
      <c r="F31" s="648">
        <v>0</v>
      </c>
      <c r="G31" s="648">
        <v>0</v>
      </c>
      <c r="H31" s="648">
        <v>0</v>
      </c>
      <c r="I31" s="648">
        <v>0</v>
      </c>
      <c r="J31" s="648">
        <v>0</v>
      </c>
      <c r="K31" s="648">
        <v>0</v>
      </c>
      <c r="L31" s="648">
        <v>0</v>
      </c>
      <c r="M31" s="648">
        <v>0</v>
      </c>
      <c r="N31" s="648">
        <v>0</v>
      </c>
    </row>
    <row r="32" spans="2:14" ht="13.15" customHeight="1" x14ac:dyDescent="0.2">
      <c r="B32" s="254" t="s">
        <v>1200</v>
      </c>
      <c r="C32" s="648">
        <v>0</v>
      </c>
      <c r="D32" s="648">
        <v>0</v>
      </c>
      <c r="E32" s="648">
        <v>0</v>
      </c>
      <c r="F32" s="647">
        <v>2.9409999999999998</v>
      </c>
      <c r="G32" s="647">
        <v>2.9409999999999998</v>
      </c>
      <c r="H32" s="647">
        <v>1.264</v>
      </c>
      <c r="I32" s="647">
        <v>4.34</v>
      </c>
      <c r="J32" s="647">
        <v>4.34</v>
      </c>
      <c r="K32" s="647">
        <v>1.619</v>
      </c>
      <c r="L32" s="647">
        <v>7.2809999999999997</v>
      </c>
      <c r="M32" s="647">
        <v>7.2809999999999997</v>
      </c>
      <c r="N32" s="647">
        <v>2.883</v>
      </c>
    </row>
    <row r="33" spans="2:14" ht="13.15" customHeight="1" x14ac:dyDescent="0.2">
      <c r="B33" s="254" t="s">
        <v>1211</v>
      </c>
      <c r="C33" s="648">
        <v>0</v>
      </c>
      <c r="D33" s="648">
        <v>0</v>
      </c>
      <c r="E33" s="648">
        <v>0</v>
      </c>
      <c r="F33" s="647">
        <v>2.7989999999999999</v>
      </c>
      <c r="G33" s="647">
        <v>2.7989999999999999</v>
      </c>
      <c r="H33" s="647">
        <v>1.1819999999999999</v>
      </c>
      <c r="I33" s="647">
        <v>4.335</v>
      </c>
      <c r="J33" s="647">
        <v>4.335</v>
      </c>
      <c r="K33" s="647">
        <v>1.6180000000000001</v>
      </c>
      <c r="L33" s="647">
        <v>7.1340000000000003</v>
      </c>
      <c r="M33" s="647">
        <v>7.1340000000000003</v>
      </c>
      <c r="N33" s="647">
        <v>2.8</v>
      </c>
    </row>
    <row r="34" spans="2:14" ht="13.15" customHeight="1" x14ac:dyDescent="0.2">
      <c r="B34" s="251" t="s">
        <v>1212</v>
      </c>
      <c r="C34" s="646">
        <v>0</v>
      </c>
      <c r="D34" s="646">
        <v>0</v>
      </c>
      <c r="E34" s="646">
        <v>0</v>
      </c>
      <c r="F34" s="372">
        <v>0.14199999999999999</v>
      </c>
      <c r="G34" s="372">
        <v>0.14199999999999999</v>
      </c>
      <c r="H34" s="372">
        <v>8.2000000000000003E-2</v>
      </c>
      <c r="I34" s="372">
        <v>5.0000000000000001E-3</v>
      </c>
      <c r="J34" s="372">
        <v>5.0000000000000001E-3</v>
      </c>
      <c r="K34" s="372">
        <v>1E-3</v>
      </c>
      <c r="L34" s="372">
        <v>0.14699999999999999</v>
      </c>
      <c r="M34" s="372">
        <v>0.14699999999999999</v>
      </c>
      <c r="N34" s="372">
        <v>8.3000000000000004E-2</v>
      </c>
    </row>
    <row r="35" spans="2:14" ht="13.15" customHeight="1" x14ac:dyDescent="0.2">
      <c r="B35" s="542" t="s">
        <v>821</v>
      </c>
      <c r="C35" s="545">
        <v>55010.021000000001</v>
      </c>
      <c r="D35" s="545">
        <v>55010.021000000001</v>
      </c>
      <c r="E35" s="545">
        <v>642.53400000000011</v>
      </c>
      <c r="F35" s="545">
        <v>2741.9539999999997</v>
      </c>
      <c r="G35" s="545">
        <v>2741.951</v>
      </c>
      <c r="H35" s="545">
        <v>1011.1270000000001</v>
      </c>
      <c r="I35" s="545">
        <v>18259.806</v>
      </c>
      <c r="J35" s="545">
        <v>18079.602999999999</v>
      </c>
      <c r="K35" s="545">
        <v>2402.819</v>
      </c>
      <c r="L35" s="545">
        <v>76011.781000000017</v>
      </c>
      <c r="M35" s="545">
        <v>75831.575000000012</v>
      </c>
      <c r="N35" s="545">
        <v>4056.4799999999996</v>
      </c>
    </row>
    <row r="36" spans="2:14" ht="13.15" customHeight="1" x14ac:dyDescent="0.2">
      <c r="B36" s="344" t="s">
        <v>676</v>
      </c>
      <c r="C36" s="906">
        <v>68233.739000000001</v>
      </c>
      <c r="D36" s="906">
        <v>65315.942000000003</v>
      </c>
      <c r="E36" s="906">
        <v>1327.3390000000002</v>
      </c>
      <c r="F36" s="906">
        <v>5249.9529999999995</v>
      </c>
      <c r="G36" s="906">
        <v>5249.9530000000004</v>
      </c>
      <c r="H36" s="906">
        <v>2309.0809999999997</v>
      </c>
      <c r="I36" s="906">
        <v>20664.151000000002</v>
      </c>
      <c r="J36" s="906">
        <v>20530.253000000001</v>
      </c>
      <c r="K36" s="906">
        <v>3428.0919999999996</v>
      </c>
      <c r="L36" s="906">
        <v>94147.843000000023</v>
      </c>
      <c r="M36" s="906">
        <v>91096.148000000016</v>
      </c>
      <c r="N36" s="906">
        <v>7064.5119999999988</v>
      </c>
    </row>
    <row r="38" spans="2:14" x14ac:dyDescent="0.2">
      <c r="B38" s="1105" t="s">
        <v>1205</v>
      </c>
      <c r="C38" s="1105"/>
      <c r="D38" s="1105"/>
      <c r="E38" s="1105"/>
      <c r="F38" s="1105"/>
      <c r="G38" s="1105"/>
      <c r="H38" s="1105"/>
      <c r="I38" s="1105"/>
      <c r="J38" s="1105"/>
      <c r="K38" s="1105"/>
      <c r="L38" s="1105"/>
      <c r="M38" s="1105"/>
      <c r="N38" s="1105"/>
    </row>
    <row r="39" spans="2:14" x14ac:dyDescent="0.2">
      <c r="B39" s="25"/>
      <c r="C39" s="25"/>
      <c r="D39" s="25"/>
      <c r="E39" s="25"/>
      <c r="F39" s="25"/>
      <c r="G39" s="25"/>
      <c r="H39" s="25"/>
      <c r="I39" s="25"/>
      <c r="J39" s="25"/>
      <c r="K39" s="25"/>
      <c r="L39" s="25"/>
      <c r="M39" s="25"/>
      <c r="N39" s="25"/>
    </row>
    <row r="40" spans="2:14" x14ac:dyDescent="0.2">
      <c r="B40" s="25"/>
      <c r="C40" s="25"/>
      <c r="D40" s="25"/>
      <c r="E40" s="25"/>
      <c r="F40" s="25"/>
      <c r="G40" s="25"/>
      <c r="H40" s="25"/>
      <c r="I40" s="25"/>
      <c r="J40" s="25"/>
      <c r="K40" s="25"/>
      <c r="L40" s="25"/>
      <c r="M40" s="25"/>
      <c r="N40" s="25"/>
    </row>
    <row r="41" spans="2:14" ht="13.5" customHeight="1" x14ac:dyDescent="0.2">
      <c r="B41" s="1171" t="s">
        <v>160</v>
      </c>
      <c r="C41" s="1186">
        <v>2017</v>
      </c>
      <c r="D41" s="1186"/>
      <c r="E41" s="1186"/>
      <c r="F41" s="1186"/>
      <c r="G41" s="1186"/>
      <c r="H41" s="1186"/>
      <c r="I41" s="1186"/>
      <c r="J41" s="1186"/>
      <c r="K41" s="1186"/>
      <c r="L41" s="1186"/>
      <c r="M41" s="1186"/>
      <c r="N41" s="1186"/>
    </row>
    <row r="42" spans="2:14" ht="26.45" customHeight="1" x14ac:dyDescent="0.2">
      <c r="B42" s="1171"/>
      <c r="C42" s="1184" t="s">
        <v>161</v>
      </c>
      <c r="D42" s="1184"/>
      <c r="E42" s="1184"/>
      <c r="F42" s="1184" t="s">
        <v>162</v>
      </c>
      <c r="G42" s="1184"/>
      <c r="H42" s="1184"/>
      <c r="I42" s="1184" t="s">
        <v>163</v>
      </c>
      <c r="J42" s="1184"/>
      <c r="K42" s="1184"/>
      <c r="L42" s="1185" t="s">
        <v>27</v>
      </c>
      <c r="M42" s="1185"/>
      <c r="N42" s="1185"/>
    </row>
    <row r="43" spans="2:14" x14ac:dyDescent="0.2">
      <c r="B43" s="1172"/>
      <c r="C43" s="544" t="s">
        <v>164</v>
      </c>
      <c r="D43" s="544" t="s">
        <v>165</v>
      </c>
      <c r="E43" s="544" t="s">
        <v>133</v>
      </c>
      <c r="F43" s="544" t="s">
        <v>164</v>
      </c>
      <c r="G43" s="544" t="s">
        <v>165</v>
      </c>
      <c r="H43" s="544" t="s">
        <v>133</v>
      </c>
      <c r="I43" s="544" t="s">
        <v>164</v>
      </c>
      <c r="J43" s="544" t="s">
        <v>165</v>
      </c>
      <c r="K43" s="544" t="s">
        <v>133</v>
      </c>
      <c r="L43" s="544" t="s">
        <v>164</v>
      </c>
      <c r="M43" s="544" t="s">
        <v>165</v>
      </c>
      <c r="N43" s="544" t="s">
        <v>133</v>
      </c>
    </row>
    <row r="44" spans="2:14" ht="13.15" customHeight="1" x14ac:dyDescent="0.2">
      <c r="B44" s="251" t="s">
        <v>813</v>
      </c>
      <c r="C44" s="252">
        <v>5455</v>
      </c>
      <c r="D44" s="252">
        <v>3915</v>
      </c>
      <c r="E44" s="287">
        <v>180</v>
      </c>
      <c r="F44" s="287">
        <v>7</v>
      </c>
      <c r="G44" s="287">
        <v>8</v>
      </c>
      <c r="H44" s="287">
        <v>4</v>
      </c>
      <c r="I44" s="287">
        <v>348</v>
      </c>
      <c r="J44" s="287">
        <v>436</v>
      </c>
      <c r="K44" s="287">
        <v>4</v>
      </c>
      <c r="L44" s="252">
        <v>5810</v>
      </c>
      <c r="M44" s="252">
        <v>4360</v>
      </c>
      <c r="N44" s="287">
        <v>188</v>
      </c>
    </row>
    <row r="45" spans="2:14" ht="13.15" customHeight="1" x14ac:dyDescent="0.2">
      <c r="B45" s="254" t="s">
        <v>812</v>
      </c>
      <c r="C45" s="267">
        <v>1</v>
      </c>
      <c r="D45" s="471" t="s">
        <v>2</v>
      </c>
      <c r="E45" s="471" t="s">
        <v>2</v>
      </c>
      <c r="F45" s="267">
        <v>1</v>
      </c>
      <c r="G45" s="471" t="s">
        <v>2</v>
      </c>
      <c r="H45" s="471" t="s">
        <v>2</v>
      </c>
      <c r="I45" s="267">
        <v>31</v>
      </c>
      <c r="J45" s="267">
        <v>30</v>
      </c>
      <c r="K45" s="267">
        <v>6</v>
      </c>
      <c r="L45" s="267">
        <v>33</v>
      </c>
      <c r="M45" s="267">
        <v>30</v>
      </c>
      <c r="N45" s="267">
        <v>6</v>
      </c>
    </row>
    <row r="46" spans="2:14" ht="13.15" customHeight="1" x14ac:dyDescent="0.2">
      <c r="B46" s="254" t="s">
        <v>814</v>
      </c>
      <c r="C46" s="471" t="s">
        <v>2</v>
      </c>
      <c r="D46" s="471" t="s">
        <v>2</v>
      </c>
      <c r="E46" s="471" t="s">
        <v>2</v>
      </c>
      <c r="F46" s="471" t="s">
        <v>2</v>
      </c>
      <c r="G46" s="471" t="s">
        <v>2</v>
      </c>
      <c r="H46" s="471" t="s">
        <v>2</v>
      </c>
      <c r="I46" s="267">
        <v>4</v>
      </c>
      <c r="J46" s="267">
        <v>4</v>
      </c>
      <c r="K46" s="267">
        <v>1</v>
      </c>
      <c r="L46" s="267">
        <v>4</v>
      </c>
      <c r="M46" s="267">
        <v>4</v>
      </c>
      <c r="N46" s="267">
        <v>1</v>
      </c>
    </row>
    <row r="47" spans="2:14" ht="13.15" customHeight="1" x14ac:dyDescent="0.2">
      <c r="B47" s="254" t="s">
        <v>815</v>
      </c>
      <c r="C47" s="471" t="s">
        <v>2</v>
      </c>
      <c r="D47" s="471" t="s">
        <v>2</v>
      </c>
      <c r="E47" s="471" t="s">
        <v>2</v>
      </c>
      <c r="F47" s="471" t="s">
        <v>2</v>
      </c>
      <c r="G47" s="471" t="s">
        <v>2</v>
      </c>
      <c r="H47" s="471" t="s">
        <v>2</v>
      </c>
      <c r="I47" s="471" t="s">
        <v>2</v>
      </c>
      <c r="J47" s="471" t="s">
        <v>2</v>
      </c>
      <c r="K47" s="471" t="s">
        <v>2</v>
      </c>
      <c r="L47" s="471" t="s">
        <v>2</v>
      </c>
      <c r="M47" s="471" t="s">
        <v>2</v>
      </c>
      <c r="N47" s="471" t="s">
        <v>2</v>
      </c>
    </row>
    <row r="48" spans="2:14" ht="13.15" customHeight="1" x14ac:dyDescent="0.2">
      <c r="B48" s="254" t="s">
        <v>93</v>
      </c>
      <c r="C48" s="266">
        <v>2681</v>
      </c>
      <c r="D48" s="267">
        <v>470</v>
      </c>
      <c r="E48" s="267">
        <v>249</v>
      </c>
      <c r="F48" s="266">
        <v>2173</v>
      </c>
      <c r="G48" s="266">
        <v>2173</v>
      </c>
      <c r="H48" s="267">
        <v>339</v>
      </c>
      <c r="I48" s="266">
        <v>2275</v>
      </c>
      <c r="J48" s="266">
        <v>1440</v>
      </c>
      <c r="K48" s="267">
        <v>765</v>
      </c>
      <c r="L48" s="266">
        <v>7128</v>
      </c>
      <c r="M48" s="266">
        <v>4082</v>
      </c>
      <c r="N48" s="266">
        <v>1353</v>
      </c>
    </row>
    <row r="49" spans="2:14" ht="13.15" customHeight="1" x14ac:dyDescent="0.2">
      <c r="B49" s="254" t="s">
        <v>94</v>
      </c>
      <c r="C49" s="266">
        <v>4038</v>
      </c>
      <c r="D49" s="267">
        <v>212</v>
      </c>
      <c r="E49" s="267">
        <v>202</v>
      </c>
      <c r="F49" s="267">
        <v>791</v>
      </c>
      <c r="G49" s="267">
        <v>791</v>
      </c>
      <c r="H49" s="267">
        <v>785</v>
      </c>
      <c r="I49" s="267">
        <v>538</v>
      </c>
      <c r="J49" s="267">
        <v>508</v>
      </c>
      <c r="K49" s="267">
        <v>494</v>
      </c>
      <c r="L49" s="266">
        <v>5367</v>
      </c>
      <c r="M49" s="266">
        <v>1511</v>
      </c>
      <c r="N49" s="266">
        <v>1480</v>
      </c>
    </row>
    <row r="50" spans="2:14" ht="13.15" customHeight="1" x14ac:dyDescent="0.2">
      <c r="B50" s="254" t="s">
        <v>95</v>
      </c>
      <c r="C50" s="267">
        <v>15</v>
      </c>
      <c r="D50" s="267">
        <v>2</v>
      </c>
      <c r="E50" s="267">
        <v>1</v>
      </c>
      <c r="F50" s="267">
        <v>31</v>
      </c>
      <c r="G50" s="267">
        <v>31</v>
      </c>
      <c r="H50" s="267">
        <v>20</v>
      </c>
      <c r="I50" s="267">
        <v>17</v>
      </c>
      <c r="J50" s="267">
        <v>17</v>
      </c>
      <c r="K50" s="267">
        <v>11</v>
      </c>
      <c r="L50" s="267">
        <v>64</v>
      </c>
      <c r="M50" s="267">
        <v>50</v>
      </c>
      <c r="N50" s="267">
        <v>31</v>
      </c>
    </row>
    <row r="51" spans="2:14" ht="13.15" customHeight="1" x14ac:dyDescent="0.2">
      <c r="B51" s="254" t="s">
        <v>167</v>
      </c>
      <c r="C51" s="471" t="s">
        <v>2</v>
      </c>
      <c r="D51" s="471" t="s">
        <v>2</v>
      </c>
      <c r="E51" s="471" t="s">
        <v>2</v>
      </c>
      <c r="F51" s="471" t="s">
        <v>2</v>
      </c>
      <c r="G51" s="471" t="s">
        <v>2</v>
      </c>
      <c r="H51" s="471" t="s">
        <v>2</v>
      </c>
      <c r="I51" s="471" t="s">
        <v>2</v>
      </c>
      <c r="J51" s="471" t="s">
        <v>2</v>
      </c>
      <c r="K51" s="471" t="s">
        <v>2</v>
      </c>
      <c r="L51" s="471" t="s">
        <v>2</v>
      </c>
      <c r="M51" s="471" t="s">
        <v>2</v>
      </c>
      <c r="N51" s="471" t="s">
        <v>2</v>
      </c>
    </row>
    <row r="52" spans="2:14" ht="13.15" customHeight="1" x14ac:dyDescent="0.2">
      <c r="B52" s="254" t="s">
        <v>816</v>
      </c>
      <c r="C52" s="471" t="s">
        <v>2</v>
      </c>
      <c r="D52" s="471" t="s">
        <v>2</v>
      </c>
      <c r="E52" s="471" t="s">
        <v>2</v>
      </c>
      <c r="F52" s="471" t="s">
        <v>2</v>
      </c>
      <c r="G52" s="471" t="s">
        <v>2</v>
      </c>
      <c r="H52" s="471" t="s">
        <v>2</v>
      </c>
      <c r="I52" s="471" t="s">
        <v>2</v>
      </c>
      <c r="J52" s="471" t="s">
        <v>2</v>
      </c>
      <c r="K52" s="471" t="s">
        <v>2</v>
      </c>
      <c r="L52" s="471" t="s">
        <v>2</v>
      </c>
      <c r="M52" s="471" t="s">
        <v>2</v>
      </c>
      <c r="N52" s="267">
        <v>1</v>
      </c>
    </row>
    <row r="53" spans="2:14" ht="13.15" customHeight="1" x14ac:dyDescent="0.2">
      <c r="B53" s="254" t="s">
        <v>166</v>
      </c>
      <c r="C53" s="471" t="s">
        <v>2</v>
      </c>
      <c r="D53" s="471" t="s">
        <v>2</v>
      </c>
      <c r="E53" s="471" t="s">
        <v>2</v>
      </c>
      <c r="F53" s="471" t="s">
        <v>2</v>
      </c>
      <c r="G53" s="471" t="s">
        <v>2</v>
      </c>
      <c r="H53" s="471" t="s">
        <v>2</v>
      </c>
      <c r="I53" s="471" t="s">
        <v>2</v>
      </c>
      <c r="J53" s="471" t="s">
        <v>2</v>
      </c>
      <c r="K53" s="471" t="s">
        <v>2</v>
      </c>
      <c r="L53" s="471" t="s">
        <v>2</v>
      </c>
      <c r="M53" s="471" t="s">
        <v>2</v>
      </c>
      <c r="N53" s="471" t="s">
        <v>2</v>
      </c>
    </row>
    <row r="54" spans="2:14" ht="13.15" customHeight="1" x14ac:dyDescent="0.2">
      <c r="B54" s="254" t="s">
        <v>817</v>
      </c>
      <c r="C54" s="471" t="s">
        <v>2</v>
      </c>
      <c r="D54" s="471" t="s">
        <v>2</v>
      </c>
      <c r="E54" s="471" t="s">
        <v>2</v>
      </c>
      <c r="F54" s="471" t="s">
        <v>2</v>
      </c>
      <c r="G54" s="471" t="s">
        <v>2</v>
      </c>
      <c r="H54" s="471" t="s">
        <v>2</v>
      </c>
      <c r="I54" s="471" t="s">
        <v>2</v>
      </c>
      <c r="J54" s="471" t="s">
        <v>2</v>
      </c>
      <c r="K54" s="471" t="s">
        <v>2</v>
      </c>
      <c r="L54" s="471" t="s">
        <v>2</v>
      </c>
      <c r="M54" s="471" t="s">
        <v>2</v>
      </c>
      <c r="N54" s="471" t="s">
        <v>2</v>
      </c>
    </row>
    <row r="55" spans="2:14" ht="13.15" customHeight="1" x14ac:dyDescent="0.2">
      <c r="B55" s="254" t="s">
        <v>168</v>
      </c>
      <c r="C55" s="471" t="s">
        <v>2</v>
      </c>
      <c r="D55" s="471" t="s">
        <v>2</v>
      </c>
      <c r="E55" s="471" t="s">
        <v>2</v>
      </c>
      <c r="F55" s="471" t="s">
        <v>2</v>
      </c>
      <c r="G55" s="471" t="s">
        <v>2</v>
      </c>
      <c r="H55" s="471" t="s">
        <v>2</v>
      </c>
      <c r="I55" s="471" t="s">
        <v>2</v>
      </c>
      <c r="J55" s="471" t="s">
        <v>2</v>
      </c>
      <c r="K55" s="471" t="s">
        <v>2</v>
      </c>
      <c r="L55" s="471" t="s">
        <v>2</v>
      </c>
      <c r="M55" s="471" t="s">
        <v>2</v>
      </c>
      <c r="N55" s="471" t="s">
        <v>2</v>
      </c>
    </row>
    <row r="56" spans="2:14" ht="13.15" customHeight="1" x14ac:dyDescent="0.2">
      <c r="B56" s="254" t="s">
        <v>818</v>
      </c>
      <c r="C56" s="471" t="s">
        <v>2</v>
      </c>
      <c r="D56" s="471" t="s">
        <v>2</v>
      </c>
      <c r="E56" s="471" t="s">
        <v>2</v>
      </c>
      <c r="F56" s="471" t="s">
        <v>2</v>
      </c>
      <c r="G56" s="471" t="s">
        <v>2</v>
      </c>
      <c r="H56" s="471" t="s">
        <v>2</v>
      </c>
      <c r="I56" s="471" t="s">
        <v>2</v>
      </c>
      <c r="J56" s="471" t="s">
        <v>2</v>
      </c>
      <c r="K56" s="471" t="s">
        <v>2</v>
      </c>
      <c r="L56" s="471" t="s">
        <v>2</v>
      </c>
      <c r="M56" s="471" t="s">
        <v>2</v>
      </c>
      <c r="N56" s="471" t="s">
        <v>2</v>
      </c>
    </row>
    <row r="57" spans="2:14" ht="13.15" customHeight="1" x14ac:dyDescent="0.2">
      <c r="B57" s="251" t="s">
        <v>819</v>
      </c>
      <c r="C57" s="469" t="s">
        <v>2</v>
      </c>
      <c r="D57" s="252">
        <v>6051</v>
      </c>
      <c r="E57" s="469" t="s">
        <v>2</v>
      </c>
      <c r="F57" s="469" t="s">
        <v>2</v>
      </c>
      <c r="G57" s="469" t="s">
        <v>2</v>
      </c>
      <c r="H57" s="469" t="s">
        <v>2</v>
      </c>
      <c r="I57" s="469" t="s">
        <v>2</v>
      </c>
      <c r="J57" s="287">
        <v>867</v>
      </c>
      <c r="K57" s="469" t="s">
        <v>2</v>
      </c>
      <c r="L57" s="469" t="s">
        <v>2</v>
      </c>
      <c r="M57" s="252">
        <v>6918</v>
      </c>
      <c r="N57" s="469" t="s">
        <v>2</v>
      </c>
    </row>
    <row r="58" spans="2:14" ht="13.15" customHeight="1" x14ac:dyDescent="0.2">
      <c r="B58" s="542" t="s">
        <v>820</v>
      </c>
      <c r="C58" s="545">
        <v>12190</v>
      </c>
      <c r="D58" s="545">
        <v>10649</v>
      </c>
      <c r="E58" s="545">
        <v>632</v>
      </c>
      <c r="F58" s="545">
        <v>3003</v>
      </c>
      <c r="G58" s="545">
        <v>3003</v>
      </c>
      <c r="H58" s="545">
        <v>1147</v>
      </c>
      <c r="I58" s="545">
        <v>3214</v>
      </c>
      <c r="J58" s="545">
        <v>3304</v>
      </c>
      <c r="K58" s="545">
        <v>1282</v>
      </c>
      <c r="L58" s="545">
        <v>18407</v>
      </c>
      <c r="M58" s="545">
        <v>16956</v>
      </c>
      <c r="N58" s="545">
        <v>3060</v>
      </c>
    </row>
    <row r="59" spans="2:14" ht="13.15" customHeight="1" x14ac:dyDescent="0.2">
      <c r="B59" s="251" t="s">
        <v>813</v>
      </c>
      <c r="C59" s="252">
        <v>1075</v>
      </c>
      <c r="D59" s="252">
        <v>1075</v>
      </c>
      <c r="E59" s="287">
        <v>750</v>
      </c>
      <c r="F59" s="287">
        <v>19</v>
      </c>
      <c r="G59" s="287">
        <v>19</v>
      </c>
      <c r="H59" s="287">
        <v>13</v>
      </c>
      <c r="I59" s="287">
        <v>59</v>
      </c>
      <c r="J59" s="287">
        <v>59</v>
      </c>
      <c r="K59" s="469" t="s">
        <v>2</v>
      </c>
      <c r="L59" s="252">
        <v>1154</v>
      </c>
      <c r="M59" s="252">
        <v>1154</v>
      </c>
      <c r="N59" s="287">
        <v>763</v>
      </c>
    </row>
    <row r="60" spans="2:14" ht="13.15" customHeight="1" x14ac:dyDescent="0.2">
      <c r="B60" s="254" t="s">
        <v>93</v>
      </c>
      <c r="C60" s="266">
        <v>46133</v>
      </c>
      <c r="D60" s="266">
        <v>46133</v>
      </c>
      <c r="E60" s="267">
        <v>337</v>
      </c>
      <c r="F60" s="266">
        <v>1967</v>
      </c>
      <c r="G60" s="266">
        <v>1966</v>
      </c>
      <c r="H60" s="267">
        <v>661</v>
      </c>
      <c r="I60" s="266">
        <v>14869</v>
      </c>
      <c r="J60" s="266">
        <v>14655</v>
      </c>
      <c r="K60" s="267">
        <v>945</v>
      </c>
      <c r="L60" s="266">
        <v>62968</v>
      </c>
      <c r="M60" s="266">
        <v>62754</v>
      </c>
      <c r="N60" s="266">
        <v>1943</v>
      </c>
    </row>
    <row r="61" spans="2:14" ht="13.15" customHeight="1" x14ac:dyDescent="0.2">
      <c r="B61" s="254" t="s">
        <v>94</v>
      </c>
      <c r="C61" s="267">
        <v>13</v>
      </c>
      <c r="D61" s="267">
        <v>13</v>
      </c>
      <c r="E61" s="471" t="s">
        <v>2</v>
      </c>
      <c r="F61" s="267">
        <v>490</v>
      </c>
      <c r="G61" s="267">
        <v>490</v>
      </c>
      <c r="H61" s="267">
        <v>329</v>
      </c>
      <c r="I61" s="266">
        <v>2811</v>
      </c>
      <c r="J61" s="266">
        <v>2811</v>
      </c>
      <c r="K61" s="266">
        <v>1744</v>
      </c>
      <c r="L61" s="266">
        <v>3314</v>
      </c>
      <c r="M61" s="266">
        <v>3314</v>
      </c>
      <c r="N61" s="266">
        <v>2074</v>
      </c>
    </row>
    <row r="62" spans="2:14" ht="13.15" customHeight="1" x14ac:dyDescent="0.2">
      <c r="B62" s="254" t="s">
        <v>1145</v>
      </c>
      <c r="C62" s="471" t="s">
        <v>2</v>
      </c>
      <c r="D62" s="471" t="s">
        <v>2</v>
      </c>
      <c r="E62" s="471" t="s">
        <v>2</v>
      </c>
      <c r="F62" s="267">
        <v>55</v>
      </c>
      <c r="G62" s="267">
        <v>55</v>
      </c>
      <c r="H62" s="267">
        <v>39</v>
      </c>
      <c r="I62" s="267">
        <v>94</v>
      </c>
      <c r="J62" s="267">
        <v>94</v>
      </c>
      <c r="K62" s="267">
        <v>82</v>
      </c>
      <c r="L62" s="267">
        <v>149</v>
      </c>
      <c r="M62" s="267">
        <v>149</v>
      </c>
      <c r="N62" s="267">
        <v>121</v>
      </c>
    </row>
    <row r="63" spans="2:14" ht="13.15" customHeight="1" x14ac:dyDescent="0.2">
      <c r="B63" s="254" t="s">
        <v>1209</v>
      </c>
      <c r="C63" s="471" t="s">
        <v>2</v>
      </c>
      <c r="D63" s="471" t="s">
        <v>2</v>
      </c>
      <c r="E63" s="471" t="s">
        <v>2</v>
      </c>
      <c r="F63" s="267">
        <v>278</v>
      </c>
      <c r="G63" s="267">
        <v>278</v>
      </c>
      <c r="H63" s="267">
        <v>218</v>
      </c>
      <c r="I63" s="267">
        <v>903</v>
      </c>
      <c r="J63" s="267">
        <v>903</v>
      </c>
      <c r="K63" s="267">
        <v>838</v>
      </c>
      <c r="L63" s="266">
        <v>1180</v>
      </c>
      <c r="M63" s="266">
        <v>1180</v>
      </c>
      <c r="N63" s="266">
        <v>1056</v>
      </c>
    </row>
    <row r="64" spans="2:14" ht="13.15" customHeight="1" x14ac:dyDescent="0.2">
      <c r="B64" s="254" t="s">
        <v>1210</v>
      </c>
      <c r="C64" s="267">
        <v>13</v>
      </c>
      <c r="D64" s="267">
        <v>13</v>
      </c>
      <c r="E64" s="471" t="s">
        <v>2</v>
      </c>
      <c r="F64" s="267">
        <v>158</v>
      </c>
      <c r="G64" s="267">
        <v>158</v>
      </c>
      <c r="H64" s="267">
        <v>73</v>
      </c>
      <c r="I64" s="266">
        <v>1814</v>
      </c>
      <c r="J64" s="266">
        <v>1814</v>
      </c>
      <c r="K64" s="267">
        <v>824</v>
      </c>
      <c r="L64" s="266">
        <v>1985</v>
      </c>
      <c r="M64" s="266">
        <v>1985</v>
      </c>
      <c r="N64" s="267">
        <v>897</v>
      </c>
    </row>
    <row r="65" spans="2:14" ht="13.15" customHeight="1" x14ac:dyDescent="0.2">
      <c r="B65" s="254" t="s">
        <v>95</v>
      </c>
      <c r="C65" s="471" t="s">
        <v>2</v>
      </c>
      <c r="D65" s="471" t="s">
        <v>2</v>
      </c>
      <c r="E65" s="471" t="s">
        <v>2</v>
      </c>
      <c r="F65" s="267">
        <v>4</v>
      </c>
      <c r="G65" s="267">
        <v>4</v>
      </c>
      <c r="H65" s="267">
        <v>2</v>
      </c>
      <c r="I65" s="267">
        <v>4</v>
      </c>
      <c r="J65" s="267">
        <v>4</v>
      </c>
      <c r="K65" s="267">
        <v>2</v>
      </c>
      <c r="L65" s="267">
        <v>8</v>
      </c>
      <c r="M65" s="267">
        <v>8</v>
      </c>
      <c r="N65" s="267">
        <v>4</v>
      </c>
    </row>
    <row r="66" spans="2:14" ht="13.15" customHeight="1" x14ac:dyDescent="0.2">
      <c r="B66" s="254" t="s">
        <v>1198</v>
      </c>
      <c r="C66" s="471" t="s">
        <v>2</v>
      </c>
      <c r="D66" s="471" t="s">
        <v>2</v>
      </c>
      <c r="E66" s="471" t="s">
        <v>2</v>
      </c>
      <c r="F66" s="471" t="s">
        <v>2</v>
      </c>
      <c r="G66" s="471" t="s">
        <v>2</v>
      </c>
      <c r="H66" s="471" t="s">
        <v>2</v>
      </c>
      <c r="I66" s="471" t="s">
        <v>2</v>
      </c>
      <c r="J66" s="471" t="s">
        <v>2</v>
      </c>
      <c r="K66" s="471" t="s">
        <v>2</v>
      </c>
      <c r="L66" s="471" t="s">
        <v>2</v>
      </c>
      <c r="M66" s="471" t="s">
        <v>2</v>
      </c>
      <c r="N66" s="471" t="s">
        <v>2</v>
      </c>
    </row>
    <row r="67" spans="2:14" ht="13.15" customHeight="1" x14ac:dyDescent="0.2">
      <c r="B67" s="254" t="s">
        <v>1199</v>
      </c>
      <c r="C67" s="471" t="s">
        <v>2</v>
      </c>
      <c r="D67" s="471" t="s">
        <v>2</v>
      </c>
      <c r="E67" s="471" t="s">
        <v>2</v>
      </c>
      <c r="F67" s="471" t="s">
        <v>2</v>
      </c>
      <c r="G67" s="471" t="s">
        <v>2</v>
      </c>
      <c r="H67" s="471" t="s">
        <v>2</v>
      </c>
      <c r="I67" s="471" t="s">
        <v>2</v>
      </c>
      <c r="J67" s="471" t="s">
        <v>2</v>
      </c>
      <c r="K67" s="471" t="s">
        <v>2</v>
      </c>
      <c r="L67" s="471" t="s">
        <v>2</v>
      </c>
      <c r="M67" s="471" t="s">
        <v>2</v>
      </c>
      <c r="N67" s="471" t="s">
        <v>2</v>
      </c>
    </row>
    <row r="68" spans="2:14" ht="13.15" customHeight="1" x14ac:dyDescent="0.2">
      <c r="B68" s="254" t="s">
        <v>1200</v>
      </c>
      <c r="C68" s="471" t="s">
        <v>2</v>
      </c>
      <c r="D68" s="471" t="s">
        <v>2</v>
      </c>
      <c r="E68" s="471" t="s">
        <v>2</v>
      </c>
      <c r="F68" s="267">
        <v>4</v>
      </c>
      <c r="G68" s="267">
        <v>4</v>
      </c>
      <c r="H68" s="267">
        <v>2</v>
      </c>
      <c r="I68" s="267">
        <v>4</v>
      </c>
      <c r="J68" s="267">
        <v>4</v>
      </c>
      <c r="K68" s="267">
        <v>2</v>
      </c>
      <c r="L68" s="267">
        <v>8</v>
      </c>
      <c r="M68" s="267">
        <v>8</v>
      </c>
      <c r="N68" s="267">
        <v>4</v>
      </c>
    </row>
    <row r="69" spans="2:14" ht="13.15" customHeight="1" x14ac:dyDescent="0.2">
      <c r="B69" s="254" t="s">
        <v>1211</v>
      </c>
      <c r="C69" s="471" t="s">
        <v>2</v>
      </c>
      <c r="D69" s="471" t="s">
        <v>2</v>
      </c>
      <c r="E69" s="471" t="s">
        <v>2</v>
      </c>
      <c r="F69" s="267">
        <v>4</v>
      </c>
      <c r="G69" s="267">
        <v>4</v>
      </c>
      <c r="H69" s="267">
        <v>2</v>
      </c>
      <c r="I69" s="267">
        <v>4</v>
      </c>
      <c r="J69" s="267">
        <v>4</v>
      </c>
      <c r="K69" s="267">
        <v>2</v>
      </c>
      <c r="L69" s="267">
        <v>8</v>
      </c>
      <c r="M69" s="267">
        <v>8</v>
      </c>
      <c r="N69" s="267">
        <v>4</v>
      </c>
    </row>
    <row r="70" spans="2:14" ht="13.15" customHeight="1" x14ac:dyDescent="0.2">
      <c r="B70" s="251" t="s">
        <v>1212</v>
      </c>
      <c r="C70" s="469" t="s">
        <v>2</v>
      </c>
      <c r="D70" s="469" t="s">
        <v>2</v>
      </c>
      <c r="E70" s="469" t="s">
        <v>2</v>
      </c>
      <c r="F70" s="469" t="s">
        <v>2</v>
      </c>
      <c r="G70" s="469" t="s">
        <v>2</v>
      </c>
      <c r="H70" s="469" t="s">
        <v>2</v>
      </c>
      <c r="I70" s="469" t="s">
        <v>2</v>
      </c>
      <c r="J70" s="469" t="s">
        <v>2</v>
      </c>
      <c r="K70" s="469" t="s">
        <v>2</v>
      </c>
      <c r="L70" s="469" t="s">
        <v>2</v>
      </c>
      <c r="M70" s="469" t="s">
        <v>2</v>
      </c>
      <c r="N70" s="469" t="s">
        <v>2</v>
      </c>
    </row>
    <row r="71" spans="2:14" ht="13.15" customHeight="1" x14ac:dyDescent="0.2">
      <c r="B71" s="542" t="s">
        <v>821</v>
      </c>
      <c r="C71" s="545">
        <v>47221</v>
      </c>
      <c r="D71" s="545">
        <v>47221</v>
      </c>
      <c r="E71" s="545">
        <v>1087</v>
      </c>
      <c r="F71" s="545">
        <v>2480</v>
      </c>
      <c r="G71" s="545">
        <v>2479</v>
      </c>
      <c r="H71" s="545">
        <v>1005</v>
      </c>
      <c r="I71" s="545">
        <v>17743</v>
      </c>
      <c r="J71" s="545">
        <v>17529</v>
      </c>
      <c r="K71" s="545">
        <v>2691</v>
      </c>
      <c r="L71" s="545">
        <v>67444</v>
      </c>
      <c r="M71" s="545">
        <v>67230</v>
      </c>
      <c r="N71" s="545">
        <v>4784</v>
      </c>
    </row>
    <row r="72" spans="2:14" ht="13.15" customHeight="1" x14ac:dyDescent="0.2">
      <c r="B72" s="344" t="s">
        <v>676</v>
      </c>
      <c r="C72" s="345">
        <v>59411</v>
      </c>
      <c r="D72" s="345">
        <v>57870</v>
      </c>
      <c r="E72" s="345">
        <v>1720</v>
      </c>
      <c r="F72" s="345">
        <v>5483</v>
      </c>
      <c r="G72" s="345">
        <v>5483</v>
      </c>
      <c r="H72" s="345">
        <v>2152</v>
      </c>
      <c r="I72" s="345">
        <v>20957</v>
      </c>
      <c r="J72" s="345">
        <v>20833</v>
      </c>
      <c r="K72" s="345">
        <v>3973</v>
      </c>
      <c r="L72" s="345">
        <v>85851</v>
      </c>
      <c r="M72" s="345">
        <v>84186</v>
      </c>
      <c r="N72" s="345">
        <v>7844</v>
      </c>
    </row>
    <row r="73" spans="2:14" x14ac:dyDescent="0.2">
      <c r="F73" s="1104"/>
      <c r="G73" s="1104"/>
    </row>
    <row r="74" spans="2:14" x14ac:dyDescent="0.2">
      <c r="F74" s="1104"/>
      <c r="G74" s="1104"/>
    </row>
  </sheetData>
  <mergeCells count="15">
    <mergeCell ref="F73:G74"/>
    <mergeCell ref="C5:N5"/>
    <mergeCell ref="C6:E6"/>
    <mergeCell ref="F6:H6"/>
    <mergeCell ref="I6:K6"/>
    <mergeCell ref="L6:N6"/>
    <mergeCell ref="C41:N41"/>
    <mergeCell ref="C42:E42"/>
    <mergeCell ref="B2:N2"/>
    <mergeCell ref="B38:N38"/>
    <mergeCell ref="F42:H42"/>
    <mergeCell ref="I42:K42"/>
    <mergeCell ref="L42:N42"/>
    <mergeCell ref="B5:B7"/>
    <mergeCell ref="B41:B43"/>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B2:I12"/>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26.6640625" style="13" customWidth="1"/>
    <col min="3" max="3" width="12.1640625" style="13" bestFit="1" customWidth="1"/>
    <col min="4" max="4" width="24.6640625" style="13" bestFit="1" customWidth="1"/>
    <col min="5" max="5" width="12.1640625" style="13" bestFit="1" customWidth="1"/>
    <col min="6" max="6" width="24.6640625" style="13" bestFit="1" customWidth="1"/>
    <col min="7" max="16384" width="9" style="13"/>
  </cols>
  <sheetData>
    <row r="2" spans="2:9" ht="13.9" customHeight="1" x14ac:dyDescent="0.2">
      <c r="B2" s="1105" t="s">
        <v>1309</v>
      </c>
      <c r="C2" s="1105"/>
      <c r="D2" s="1105"/>
      <c r="E2" s="1105"/>
      <c r="F2" s="1105"/>
    </row>
    <row r="3" spans="2:9" ht="13.9" customHeight="1" x14ac:dyDescent="0.2"/>
    <row r="4" spans="2:9" ht="13.9" customHeight="1" x14ac:dyDescent="0.2">
      <c r="B4" s="99"/>
      <c r="C4" s="100"/>
      <c r="D4" s="100"/>
      <c r="E4" s="100"/>
      <c r="F4" s="100"/>
    </row>
    <row r="5" spans="2:9" s="11" customFormat="1" x14ac:dyDescent="0.2">
      <c r="B5" s="1171" t="s">
        <v>1099</v>
      </c>
      <c r="C5" s="1186">
        <v>2018</v>
      </c>
      <c r="D5" s="1186"/>
      <c r="E5" s="1186">
        <v>2017</v>
      </c>
      <c r="F5" s="1186"/>
      <c r="H5" s="1104"/>
      <c r="I5" s="1104"/>
    </row>
    <row r="6" spans="2:9" ht="25.5" x14ac:dyDescent="0.2">
      <c r="B6" s="1172"/>
      <c r="C6" s="265" t="s">
        <v>824</v>
      </c>
      <c r="D6" s="265" t="s">
        <v>825</v>
      </c>
      <c r="E6" s="265" t="s">
        <v>824</v>
      </c>
      <c r="F6" s="265" t="s">
        <v>825</v>
      </c>
      <c r="H6" s="1104"/>
      <c r="I6" s="1104"/>
    </row>
    <row r="7" spans="2:9" x14ac:dyDescent="0.2">
      <c r="B7" s="251" t="s">
        <v>822</v>
      </c>
      <c r="C7" s="287">
        <v>193.262</v>
      </c>
      <c r="D7" s="1001"/>
      <c r="E7" s="287">
        <v>194</v>
      </c>
      <c r="F7" s="1001"/>
    </row>
    <row r="8" spans="2:9" x14ac:dyDescent="0.2">
      <c r="B8" s="296" t="s">
        <v>823</v>
      </c>
      <c r="C8" s="297">
        <v>322.51008000000002</v>
      </c>
      <c r="D8" s="1002"/>
      <c r="E8" s="297">
        <v>296</v>
      </c>
      <c r="F8" s="1002"/>
    </row>
    <row r="9" spans="2:9" x14ac:dyDescent="0.2">
      <c r="B9" s="247" t="s">
        <v>27</v>
      </c>
      <c r="C9" s="284">
        <v>515.77207999999996</v>
      </c>
      <c r="D9" s="1002"/>
      <c r="E9" s="284">
        <v>490</v>
      </c>
      <c r="F9" s="1002"/>
    </row>
    <row r="11" spans="2:9" x14ac:dyDescent="0.2">
      <c r="E11" s="1104"/>
      <c r="F11" s="1104"/>
    </row>
    <row r="12" spans="2:9" x14ac:dyDescent="0.2">
      <c r="E12" s="1104"/>
      <c r="F12" s="1104"/>
    </row>
  </sheetData>
  <mergeCells count="6">
    <mergeCell ref="B2:F2"/>
    <mergeCell ref="E11:F12"/>
    <mergeCell ref="C5:D5"/>
    <mergeCell ref="E5:F5"/>
    <mergeCell ref="H5:I6"/>
    <mergeCell ref="B5:B6"/>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B2:G24"/>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24.6640625" style="13" bestFit="1" customWidth="1"/>
    <col min="3" max="3" width="24.1640625" style="13" customWidth="1"/>
    <col min="4" max="4" width="10" style="13" customWidth="1"/>
    <col min="5" max="5" width="16.6640625" style="13" bestFit="1" customWidth="1"/>
    <col min="6" max="6" width="13" style="13" customWidth="1"/>
    <col min="7" max="7" width="13.6640625" style="13" customWidth="1"/>
    <col min="8" max="16384" width="9" style="13"/>
  </cols>
  <sheetData>
    <row r="2" spans="2:7" ht="13.9" customHeight="1" x14ac:dyDescent="0.2">
      <c r="B2" s="1105" t="s">
        <v>1310</v>
      </c>
      <c r="C2" s="1105"/>
      <c r="D2" s="1105"/>
      <c r="E2" s="1105"/>
      <c r="F2" s="1105"/>
      <c r="G2" s="1105"/>
    </row>
    <row r="3" spans="2:7" ht="13.9" customHeight="1" x14ac:dyDescent="0.2">
      <c r="B3" s="1105"/>
      <c r="C3" s="1105"/>
      <c r="D3" s="1105"/>
      <c r="E3" s="1105"/>
      <c r="F3" s="1105"/>
      <c r="G3" s="1105"/>
    </row>
    <row r="4" spans="2:7" ht="13.9" customHeight="1" x14ac:dyDescent="0.2"/>
    <row r="5" spans="2:7" ht="13.9" customHeight="1" x14ac:dyDescent="0.2">
      <c r="B5" s="308"/>
      <c r="C5" s="308"/>
      <c r="D5" s="308"/>
      <c r="E5" s="308"/>
      <c r="F5" s="308"/>
      <c r="G5" s="308"/>
    </row>
    <row r="6" spans="2:7" s="11" customFormat="1" ht="27" customHeight="1" x14ac:dyDescent="0.2">
      <c r="B6" s="346"/>
      <c r="C6" s="504" t="s">
        <v>826</v>
      </c>
      <c r="D6" s="504" t="s">
        <v>827</v>
      </c>
      <c r="E6" s="504" t="s">
        <v>828</v>
      </c>
      <c r="F6" s="504" t="s">
        <v>829</v>
      </c>
      <c r="G6" s="504" t="s">
        <v>830</v>
      </c>
    </row>
    <row r="7" spans="2:7" ht="14.25" x14ac:dyDescent="0.2">
      <c r="B7" s="251" t="s">
        <v>529</v>
      </c>
      <c r="C7" s="645">
        <v>35349.180999999997</v>
      </c>
      <c r="D7" s="645">
        <v>-23940.280999999999</v>
      </c>
      <c r="E7" s="645">
        <v>11408.899999999998</v>
      </c>
      <c r="F7" s="645">
        <v>-6219</v>
      </c>
      <c r="G7" s="645">
        <v>5189.8999999999978</v>
      </c>
    </row>
    <row r="8" spans="2:7" ht="14.25" x14ac:dyDescent="0.2">
      <c r="B8" s="908" t="s">
        <v>1383</v>
      </c>
      <c r="C8" s="647">
        <v>27758.325000000001</v>
      </c>
      <c r="D8" s="647">
        <v>-35.325000000000728</v>
      </c>
      <c r="E8" s="647">
        <v>27723</v>
      </c>
      <c r="F8" s="647">
        <v>-25358.710999999999</v>
      </c>
      <c r="G8" s="647">
        <v>2364.2890000000007</v>
      </c>
    </row>
    <row r="9" spans="2:7" x14ac:dyDescent="0.2">
      <c r="B9" s="251" t="s">
        <v>530</v>
      </c>
      <c r="C9" s="469" t="s">
        <v>2</v>
      </c>
      <c r="D9" s="469" t="s">
        <v>2</v>
      </c>
      <c r="E9" s="469" t="s">
        <v>2</v>
      </c>
      <c r="F9" s="469" t="s">
        <v>2</v>
      </c>
      <c r="G9" s="469" t="s">
        <v>2</v>
      </c>
    </row>
    <row r="10" spans="2:7" x14ac:dyDescent="0.2">
      <c r="B10" s="337" t="s">
        <v>498</v>
      </c>
      <c r="C10" s="657">
        <v>63107.505999999994</v>
      </c>
      <c r="D10" s="657">
        <v>-23940.968000000001</v>
      </c>
      <c r="E10" s="657">
        <v>39166.538</v>
      </c>
      <c r="F10" s="657">
        <v>-31577.710999999999</v>
      </c>
      <c r="G10" s="657">
        <v>7554.1889999999985</v>
      </c>
    </row>
    <row r="11" spans="2:7" s="263" customFormat="1" ht="21.6" customHeight="1" x14ac:dyDescent="0.2">
      <c r="B11" s="1190" t="s">
        <v>1656</v>
      </c>
      <c r="C11" s="1189"/>
      <c r="D11" s="1189"/>
      <c r="E11" s="1189"/>
      <c r="F11" s="1189"/>
      <c r="G11" s="1189"/>
    </row>
    <row r="12" spans="2:7" s="263" customFormat="1" ht="13.15" customHeight="1" x14ac:dyDescent="0.2">
      <c r="B12" s="1190" t="s">
        <v>1657</v>
      </c>
      <c r="C12" s="1189"/>
      <c r="D12" s="1189"/>
      <c r="E12" s="1189"/>
      <c r="F12" s="1189"/>
      <c r="G12" s="1189"/>
    </row>
    <row r="13" spans="2:7" s="263" customFormat="1" ht="13.15" customHeight="1" x14ac:dyDescent="0.2">
      <c r="B13" s="1189" t="s">
        <v>1454</v>
      </c>
      <c r="C13" s="1189"/>
      <c r="D13" s="685"/>
      <c r="E13" s="685"/>
      <c r="F13" s="685"/>
      <c r="G13" s="685"/>
    </row>
    <row r="15" spans="2:7" x14ac:dyDescent="0.2">
      <c r="B15" s="1105" t="s">
        <v>1295</v>
      </c>
      <c r="C15" s="1105"/>
      <c r="D15" s="1105"/>
      <c r="E15" s="1105"/>
      <c r="F15" s="1105"/>
      <c r="G15" s="1105"/>
    </row>
    <row r="17" spans="2:7" ht="38.25" x14ac:dyDescent="0.2">
      <c r="B17" s="346"/>
      <c r="C17" s="586" t="s">
        <v>826</v>
      </c>
      <c r="D17" s="586" t="s">
        <v>827</v>
      </c>
      <c r="E17" s="586" t="s">
        <v>828</v>
      </c>
      <c r="F17" s="586" t="s">
        <v>829</v>
      </c>
      <c r="G17" s="586" t="s">
        <v>830</v>
      </c>
    </row>
    <row r="18" spans="2:7" ht="14.25" x14ac:dyDescent="0.2">
      <c r="B18" s="587" t="s">
        <v>529</v>
      </c>
      <c r="C18" s="252">
        <v>42125</v>
      </c>
      <c r="D18" s="302">
        <v>-29327</v>
      </c>
      <c r="E18" s="252">
        <v>12798</v>
      </c>
      <c r="F18" s="302">
        <v>-6028.4219999999996</v>
      </c>
      <c r="G18" s="252">
        <v>6769.5770000000002</v>
      </c>
    </row>
    <row r="19" spans="2:7" ht="14.25" x14ac:dyDescent="0.2">
      <c r="B19" s="908" t="s">
        <v>1383</v>
      </c>
      <c r="C19" s="266">
        <v>25979</v>
      </c>
      <c r="D19" s="468">
        <v>-644</v>
      </c>
      <c r="E19" s="266">
        <v>25335</v>
      </c>
      <c r="F19" s="255">
        <v>-26218.578000000001</v>
      </c>
      <c r="G19" s="468">
        <v>-883.80399999999997</v>
      </c>
    </row>
    <row r="20" spans="2:7" x14ac:dyDescent="0.2">
      <c r="B20" s="587" t="s">
        <v>530</v>
      </c>
      <c r="C20" s="469" t="s">
        <v>2</v>
      </c>
      <c r="D20" s="469" t="s">
        <v>2</v>
      </c>
      <c r="E20" s="469" t="s">
        <v>2</v>
      </c>
      <c r="F20" s="469" t="s">
        <v>2</v>
      </c>
      <c r="G20" s="469" t="s">
        <v>2</v>
      </c>
    </row>
    <row r="21" spans="2:7" x14ac:dyDescent="0.2">
      <c r="B21" s="337" t="s">
        <v>498</v>
      </c>
      <c r="C21" s="338">
        <v>68104</v>
      </c>
      <c r="D21" s="347">
        <v>-29972</v>
      </c>
      <c r="E21" s="338">
        <v>38133</v>
      </c>
      <c r="F21" s="347">
        <v>-32247</v>
      </c>
      <c r="G21" s="338">
        <v>5885.7730000000001</v>
      </c>
    </row>
    <row r="22" spans="2:7" ht="19.149999999999999" customHeight="1" x14ac:dyDescent="0.2">
      <c r="B22" s="1190" t="s">
        <v>1656</v>
      </c>
      <c r="C22" s="1189"/>
      <c r="D22" s="1189"/>
      <c r="E22" s="1189"/>
      <c r="F22" s="1189"/>
      <c r="G22" s="1189"/>
    </row>
    <row r="23" spans="2:7" ht="12.75" customHeight="1" x14ac:dyDescent="0.2">
      <c r="B23" s="1190" t="s">
        <v>1657</v>
      </c>
      <c r="C23" s="1189"/>
      <c r="D23" s="1189"/>
      <c r="E23" s="1189"/>
      <c r="F23" s="1189"/>
      <c r="G23" s="1189"/>
    </row>
    <row r="24" spans="2:7" x14ac:dyDescent="0.2">
      <c r="B24" s="1189" t="s">
        <v>1454</v>
      </c>
      <c r="C24" s="1189"/>
    </row>
  </sheetData>
  <mergeCells count="8">
    <mergeCell ref="B24:C24"/>
    <mergeCell ref="B23:G23"/>
    <mergeCell ref="B15:G15"/>
    <mergeCell ref="B2:G3"/>
    <mergeCell ref="B11:G11"/>
    <mergeCell ref="B12:G12"/>
    <mergeCell ref="B22:G22"/>
    <mergeCell ref="B13:C13"/>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B2:J15"/>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38.5" style="13" bestFit="1" customWidth="1"/>
    <col min="3" max="3" width="23.5" style="13" bestFit="1" customWidth="1"/>
    <col min="4" max="4" width="19" style="13" customWidth="1"/>
    <col min="5" max="5" width="15.5" style="13" bestFit="1" customWidth="1"/>
    <col min="6" max="6" width="6.5" style="13" bestFit="1" customWidth="1"/>
    <col min="7" max="7" width="23.5" style="13" customWidth="1"/>
    <col min="8" max="8" width="19" style="13" bestFit="1" customWidth="1"/>
    <col min="9" max="9" width="15.5" style="13" bestFit="1" customWidth="1"/>
    <col min="10" max="10" width="6.5" style="13" bestFit="1" customWidth="1"/>
    <col min="11" max="16384" width="9" style="13"/>
  </cols>
  <sheetData>
    <row r="2" spans="2:10" ht="13.9" customHeight="1" x14ac:dyDescent="0.2">
      <c r="B2" s="1105" t="s">
        <v>1311</v>
      </c>
      <c r="C2" s="1105"/>
      <c r="D2" s="1105"/>
      <c r="E2" s="1105"/>
      <c r="F2" s="1105"/>
      <c r="G2" s="1105"/>
      <c r="H2" s="1105"/>
      <c r="I2" s="1105"/>
      <c r="J2" s="1105"/>
    </row>
    <row r="3" spans="2:10" ht="13.9" customHeight="1" x14ac:dyDescent="0.2"/>
    <row r="4" spans="2:10" ht="13.9" customHeight="1" x14ac:dyDescent="0.2">
      <c r="B4" s="277"/>
      <c r="C4" s="278"/>
      <c r="D4" s="278"/>
      <c r="E4" s="278"/>
      <c r="F4" s="278"/>
      <c r="G4" s="278"/>
      <c r="H4" s="278"/>
      <c r="I4" s="278"/>
      <c r="J4" s="278"/>
    </row>
    <row r="5" spans="2:10" s="11" customFormat="1" x14ac:dyDescent="0.2">
      <c r="B5" s="1192"/>
      <c r="C5" s="1191" t="s">
        <v>842</v>
      </c>
      <c r="D5" s="1191"/>
      <c r="E5" s="1191"/>
      <c r="F5" s="1191"/>
      <c r="G5" s="1191" t="s">
        <v>843</v>
      </c>
      <c r="H5" s="1191"/>
      <c r="I5" s="1191"/>
      <c r="J5" s="1191"/>
    </row>
    <row r="6" spans="2:10" ht="25.5" x14ac:dyDescent="0.2">
      <c r="B6" s="1193"/>
      <c r="C6" s="265" t="s">
        <v>835</v>
      </c>
      <c r="D6" s="348" t="s">
        <v>836</v>
      </c>
      <c r="E6" s="504" t="s">
        <v>1206</v>
      </c>
      <c r="F6" s="265" t="s">
        <v>133</v>
      </c>
      <c r="G6" s="265" t="s">
        <v>835</v>
      </c>
      <c r="H6" s="348" t="s">
        <v>836</v>
      </c>
      <c r="I6" s="504" t="s">
        <v>1206</v>
      </c>
      <c r="J6" s="265" t="s">
        <v>133</v>
      </c>
    </row>
    <row r="7" spans="2:10" x14ac:dyDescent="0.2">
      <c r="B7" s="251" t="s">
        <v>831</v>
      </c>
      <c r="C7" s="252">
        <v>11082.132</v>
      </c>
      <c r="D7" s="252">
        <v>11019.74</v>
      </c>
      <c r="E7" s="252">
        <v>20277.757000000001</v>
      </c>
      <c r="F7" s="252">
        <v>5568.8090000000002</v>
      </c>
      <c r="G7" s="252">
        <v>12514</v>
      </c>
      <c r="H7" s="252">
        <v>10254</v>
      </c>
      <c r="I7" s="252">
        <v>21213</v>
      </c>
      <c r="J7" s="252">
        <v>6001</v>
      </c>
    </row>
    <row r="8" spans="2:10" ht="25.5" x14ac:dyDescent="0.2">
      <c r="B8" s="254" t="s">
        <v>832</v>
      </c>
      <c r="C8" s="471" t="s">
        <v>2</v>
      </c>
      <c r="D8" s="471" t="s">
        <v>2</v>
      </c>
      <c r="E8" s="471" t="s">
        <v>2</v>
      </c>
      <c r="F8" s="471" t="s">
        <v>2</v>
      </c>
      <c r="G8" s="471"/>
      <c r="H8" s="471"/>
      <c r="I8" s="471" t="s">
        <v>2</v>
      </c>
      <c r="J8" s="471" t="s">
        <v>2</v>
      </c>
    </row>
    <row r="9" spans="2:10" ht="25.5" x14ac:dyDescent="0.2">
      <c r="B9" s="254" t="s">
        <v>833</v>
      </c>
      <c r="C9" s="471" t="s">
        <v>2</v>
      </c>
      <c r="D9" s="471" t="s">
        <v>2</v>
      </c>
      <c r="E9" s="471" t="s">
        <v>2</v>
      </c>
      <c r="F9" s="471" t="s">
        <v>2</v>
      </c>
      <c r="G9" s="471" t="s">
        <v>2</v>
      </c>
      <c r="H9" s="471" t="s">
        <v>2</v>
      </c>
      <c r="I9" s="471" t="s">
        <v>2</v>
      </c>
      <c r="J9" s="471" t="s">
        <v>2</v>
      </c>
    </row>
    <row r="10" spans="2:10" ht="25.5" x14ac:dyDescent="0.2">
      <c r="B10" s="254" t="s">
        <v>834</v>
      </c>
      <c r="C10" s="471" t="s">
        <v>2</v>
      </c>
      <c r="D10" s="471" t="s">
        <v>2</v>
      </c>
      <c r="E10" s="266">
        <v>61331.163999999997</v>
      </c>
      <c r="F10" s="266">
        <v>1179.924</v>
      </c>
      <c r="G10" s="471" t="s">
        <v>2</v>
      </c>
      <c r="H10" s="471" t="s">
        <v>2</v>
      </c>
      <c r="I10" s="266">
        <v>56937</v>
      </c>
      <c r="J10" s="266">
        <v>1643</v>
      </c>
    </row>
    <row r="11" spans="2:10" x14ac:dyDescent="0.2">
      <c r="B11" s="251" t="s">
        <v>169</v>
      </c>
      <c r="C11" s="469" t="s">
        <v>2</v>
      </c>
      <c r="D11" s="469" t="s">
        <v>2</v>
      </c>
      <c r="E11" s="469" t="s">
        <v>2</v>
      </c>
      <c r="F11" s="469" t="s">
        <v>2</v>
      </c>
      <c r="G11" s="469" t="s">
        <v>2</v>
      </c>
      <c r="H11" s="469" t="s">
        <v>2</v>
      </c>
      <c r="I11" s="469" t="s">
        <v>2</v>
      </c>
      <c r="J11" s="469" t="s">
        <v>2</v>
      </c>
    </row>
    <row r="12" spans="2:10" ht="13.15" customHeight="1" x14ac:dyDescent="0.2">
      <c r="B12" s="247" t="s">
        <v>27</v>
      </c>
      <c r="C12" s="54">
        <v>11082.132</v>
      </c>
      <c r="D12" s="54">
        <v>11019.74</v>
      </c>
      <c r="E12" s="54">
        <v>81608.921000000002</v>
      </c>
      <c r="F12" s="54">
        <v>6748.7330000000002</v>
      </c>
      <c r="G12" s="54">
        <v>12514</v>
      </c>
      <c r="H12" s="54">
        <v>10254</v>
      </c>
      <c r="I12" s="54">
        <v>78150</v>
      </c>
      <c r="J12" s="54">
        <v>7644</v>
      </c>
    </row>
    <row r="14" spans="2:10" x14ac:dyDescent="0.2">
      <c r="D14" s="1104"/>
      <c r="E14" s="1104"/>
    </row>
    <row r="15" spans="2:10" x14ac:dyDescent="0.2">
      <c r="D15" s="1104"/>
      <c r="E15" s="1104"/>
    </row>
  </sheetData>
  <mergeCells count="5">
    <mergeCell ref="B2:J2"/>
    <mergeCell ref="C5:F5"/>
    <mergeCell ref="G5:J5"/>
    <mergeCell ref="D14:E15"/>
    <mergeCell ref="B5:B6"/>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2:O38"/>
  <sheetViews>
    <sheetView showGridLines="0" topLeftCell="A13" zoomScaleNormal="100" workbookViewId="0">
      <selection activeCell="N14" sqref="N14"/>
    </sheetView>
  </sheetViews>
  <sheetFormatPr baseColWidth="10" defaultColWidth="9" defaultRowHeight="12.75" x14ac:dyDescent="0.2"/>
  <cols>
    <col min="1" max="1" width="8.6640625" style="13" customWidth="1"/>
    <col min="2" max="2" width="65.6640625" style="13" customWidth="1"/>
    <col min="3" max="14" width="8.33203125" style="13" customWidth="1"/>
    <col min="15" max="15" width="9.6640625" style="13" customWidth="1"/>
    <col min="16" max="16384" width="9" style="13"/>
  </cols>
  <sheetData>
    <row r="2" spans="2:15" ht="13.9" customHeight="1" x14ac:dyDescent="0.2">
      <c r="B2" s="1105" t="s">
        <v>1312</v>
      </c>
      <c r="C2" s="1105"/>
      <c r="D2" s="1105"/>
      <c r="E2" s="1105"/>
      <c r="F2" s="1105"/>
      <c r="G2" s="1105"/>
      <c r="H2" s="1105"/>
      <c r="I2" s="1105"/>
      <c r="J2" s="1105"/>
      <c r="K2" s="1105"/>
      <c r="L2" s="1105"/>
      <c r="M2" s="1105"/>
      <c r="N2" s="1105"/>
      <c r="O2" s="1105"/>
    </row>
    <row r="3" spans="2:15" ht="13.9" customHeight="1" x14ac:dyDescent="0.2"/>
    <row r="4" spans="2:15" x14ac:dyDescent="0.2">
      <c r="B4" s="277"/>
      <c r="C4" s="278"/>
      <c r="D4" s="278"/>
      <c r="E4" s="278"/>
      <c r="F4" s="278"/>
      <c r="G4" s="278"/>
      <c r="H4" s="278"/>
      <c r="I4" s="278"/>
      <c r="J4" s="278"/>
      <c r="K4" s="278"/>
      <c r="L4" s="278"/>
      <c r="M4" s="278"/>
      <c r="N4" s="278"/>
      <c r="O4" s="278"/>
    </row>
    <row r="5" spans="2:15" s="11" customFormat="1" x14ac:dyDescent="0.2">
      <c r="B5" s="1171" t="s">
        <v>87</v>
      </c>
      <c r="C5" s="1167" t="s">
        <v>170</v>
      </c>
      <c r="D5" s="1167"/>
      <c r="E5" s="1167"/>
      <c r="F5" s="1167"/>
      <c r="G5" s="1167"/>
      <c r="H5" s="1167"/>
      <c r="I5" s="1167"/>
      <c r="J5" s="1167"/>
      <c r="K5" s="1167"/>
      <c r="L5" s="1167"/>
      <c r="M5" s="1167"/>
      <c r="N5" s="1168" t="s">
        <v>27</v>
      </c>
      <c r="O5" s="1168" t="s">
        <v>1362</v>
      </c>
    </row>
    <row r="6" spans="2:15" s="11" customFormat="1" ht="25.5" x14ac:dyDescent="0.2">
      <c r="B6" s="1172"/>
      <c r="C6" s="271">
        <v>0</v>
      </c>
      <c r="D6" s="271">
        <v>0.02</v>
      </c>
      <c r="E6" s="271">
        <v>0.04</v>
      </c>
      <c r="F6" s="271">
        <v>0.1</v>
      </c>
      <c r="G6" s="271">
        <v>0.2</v>
      </c>
      <c r="H6" s="271">
        <v>0.5</v>
      </c>
      <c r="I6" s="271">
        <v>0.7</v>
      </c>
      <c r="J6" s="271">
        <v>0.75</v>
      </c>
      <c r="K6" s="271">
        <v>1</v>
      </c>
      <c r="L6" s="271">
        <v>1.5</v>
      </c>
      <c r="M6" s="275" t="s">
        <v>747</v>
      </c>
      <c r="N6" s="1169"/>
      <c r="O6" s="1169"/>
    </row>
    <row r="7" spans="2:15" ht="13.15" customHeight="1" x14ac:dyDescent="0.2">
      <c r="B7" s="289" t="s">
        <v>88</v>
      </c>
      <c r="C7" s="645">
        <v>648.80799999999999</v>
      </c>
      <c r="D7" s="648">
        <v>0</v>
      </c>
      <c r="E7" s="648">
        <v>0</v>
      </c>
      <c r="F7" s="648">
        <v>0</v>
      </c>
      <c r="G7" s="646">
        <v>71.03</v>
      </c>
      <c r="H7" s="645">
        <v>7.8380000000000001</v>
      </c>
      <c r="I7" s="648">
        <v>0</v>
      </c>
      <c r="J7" s="648">
        <v>0</v>
      </c>
      <c r="K7" s="645">
        <v>294.71699999999998</v>
      </c>
      <c r="L7" s="648">
        <v>0</v>
      </c>
      <c r="M7" s="648">
        <v>0</v>
      </c>
      <c r="N7" s="645">
        <v>1022.3929999999999</v>
      </c>
      <c r="O7" s="645">
        <v>193.47500000000002</v>
      </c>
    </row>
    <row r="8" spans="2:15" ht="13.15" customHeight="1" x14ac:dyDescent="0.2">
      <c r="B8" s="292" t="s">
        <v>837</v>
      </c>
      <c r="C8" s="648">
        <v>0</v>
      </c>
      <c r="D8" s="648">
        <v>0</v>
      </c>
      <c r="E8" s="648">
        <v>0</v>
      </c>
      <c r="F8" s="648">
        <v>0</v>
      </c>
      <c r="G8" s="647">
        <v>4.3129999999999997</v>
      </c>
      <c r="H8" s="648">
        <v>0</v>
      </c>
      <c r="I8" s="648">
        <v>0</v>
      </c>
      <c r="J8" s="648">
        <v>0</v>
      </c>
      <c r="K8" s="648">
        <v>0.26300000000000001</v>
      </c>
      <c r="L8" s="648">
        <v>0</v>
      </c>
      <c r="M8" s="648">
        <v>0</v>
      </c>
      <c r="N8" s="647">
        <v>4.5759999999999996</v>
      </c>
      <c r="O8" s="647">
        <v>4.5759999999999996</v>
      </c>
    </row>
    <row r="9" spans="2:15" ht="13.15" customHeight="1" x14ac:dyDescent="0.2">
      <c r="B9" s="292" t="s">
        <v>90</v>
      </c>
      <c r="C9" s="648">
        <v>0</v>
      </c>
      <c r="D9" s="648">
        <v>0</v>
      </c>
      <c r="E9" s="648">
        <v>0</v>
      </c>
      <c r="F9" s="648">
        <v>0</v>
      </c>
      <c r="G9" s="647">
        <v>1.0369999999999999</v>
      </c>
      <c r="H9" s="648">
        <v>0</v>
      </c>
      <c r="I9" s="648">
        <v>0</v>
      </c>
      <c r="J9" s="648">
        <v>0</v>
      </c>
      <c r="K9" s="648">
        <v>0.219</v>
      </c>
      <c r="L9" s="648">
        <v>0</v>
      </c>
      <c r="M9" s="648">
        <v>0</v>
      </c>
      <c r="N9" s="647">
        <v>1.256</v>
      </c>
      <c r="O9" s="647">
        <v>1.256</v>
      </c>
    </row>
    <row r="10" spans="2:15" ht="13.15" customHeight="1" x14ac:dyDescent="0.2">
      <c r="B10" s="292" t="s">
        <v>91</v>
      </c>
      <c r="C10" s="648">
        <v>0</v>
      </c>
      <c r="D10" s="648">
        <v>0</v>
      </c>
      <c r="E10" s="648">
        <v>0</v>
      </c>
      <c r="F10" s="648">
        <v>0</v>
      </c>
      <c r="G10" s="648">
        <v>0</v>
      </c>
      <c r="H10" s="648">
        <v>0</v>
      </c>
      <c r="I10" s="648">
        <v>0</v>
      </c>
      <c r="J10" s="648">
        <v>0</v>
      </c>
      <c r="K10" s="648">
        <v>0</v>
      </c>
      <c r="L10" s="648">
        <v>0</v>
      </c>
      <c r="M10" s="648">
        <v>0</v>
      </c>
      <c r="N10" s="648">
        <v>0</v>
      </c>
      <c r="O10" s="648">
        <v>0</v>
      </c>
    </row>
    <row r="11" spans="2:15" ht="13.15" customHeight="1" x14ac:dyDescent="0.2">
      <c r="B11" s="292" t="s">
        <v>92</v>
      </c>
      <c r="C11" s="648">
        <v>0</v>
      </c>
      <c r="D11" s="648">
        <v>0</v>
      </c>
      <c r="E11" s="648">
        <v>0</v>
      </c>
      <c r="F11" s="648">
        <v>0</v>
      </c>
      <c r="G11" s="648">
        <v>0</v>
      </c>
      <c r="H11" s="648">
        <v>0</v>
      </c>
      <c r="I11" s="648">
        <v>0</v>
      </c>
      <c r="J11" s="648">
        <v>0</v>
      </c>
      <c r="K11" s="648">
        <v>0</v>
      </c>
      <c r="L11" s="648">
        <v>0</v>
      </c>
      <c r="M11" s="648">
        <v>0</v>
      </c>
      <c r="N11" s="648">
        <v>0</v>
      </c>
      <c r="O11" s="648">
        <v>0</v>
      </c>
    </row>
    <row r="12" spans="2:15" ht="13.15" customHeight="1" x14ac:dyDescent="0.2">
      <c r="B12" s="292" t="s">
        <v>93</v>
      </c>
      <c r="C12" s="648">
        <v>0</v>
      </c>
      <c r="D12" s="647">
        <v>274.86</v>
      </c>
      <c r="E12" s="647">
        <v>98.225999999999999</v>
      </c>
      <c r="F12" s="648">
        <v>0</v>
      </c>
      <c r="G12" s="647">
        <v>1621.585</v>
      </c>
      <c r="H12" s="647">
        <v>664.31600000000003</v>
      </c>
      <c r="I12" s="648">
        <v>0</v>
      </c>
      <c r="J12" s="648">
        <v>0</v>
      </c>
      <c r="K12" s="647">
        <v>545.94200000000001</v>
      </c>
      <c r="L12" s="648">
        <v>0</v>
      </c>
      <c r="M12" s="648">
        <v>0</v>
      </c>
      <c r="N12" s="647">
        <v>3204.9290000000001</v>
      </c>
      <c r="O12" s="647">
        <v>3170.3639999999996</v>
      </c>
    </row>
    <row r="13" spans="2:15" ht="13.15" customHeight="1" x14ac:dyDescent="0.2">
      <c r="B13" s="292" t="s">
        <v>94</v>
      </c>
      <c r="C13" s="648">
        <v>0</v>
      </c>
      <c r="D13" s="648">
        <v>0</v>
      </c>
      <c r="E13" s="648">
        <v>0</v>
      </c>
      <c r="F13" s="648">
        <v>0</v>
      </c>
      <c r="G13" s="647">
        <v>1.4950000000000001</v>
      </c>
      <c r="H13" s="647">
        <v>12.425000000000001</v>
      </c>
      <c r="I13" s="648">
        <v>0</v>
      </c>
      <c r="J13" s="648">
        <v>0</v>
      </c>
      <c r="K13" s="647">
        <v>1428.13</v>
      </c>
      <c r="L13" s="647">
        <v>2.1309999999999998</v>
      </c>
      <c r="M13" s="648">
        <v>0</v>
      </c>
      <c r="N13" s="647">
        <v>1444.1810000000003</v>
      </c>
      <c r="O13" s="647">
        <v>1423.1759999999999</v>
      </c>
    </row>
    <row r="14" spans="2:15" ht="13.15" customHeight="1" x14ac:dyDescent="0.2">
      <c r="B14" s="292" t="s">
        <v>95</v>
      </c>
      <c r="C14" s="648">
        <v>0</v>
      </c>
      <c r="D14" s="648">
        <v>0</v>
      </c>
      <c r="E14" s="648">
        <v>0</v>
      </c>
      <c r="F14" s="648">
        <v>0</v>
      </c>
      <c r="G14" s="648">
        <v>0</v>
      </c>
      <c r="H14" s="648">
        <v>0</v>
      </c>
      <c r="I14" s="648">
        <v>0</v>
      </c>
      <c r="J14" s="647">
        <v>23.178999999999998</v>
      </c>
      <c r="K14" s="648">
        <v>0</v>
      </c>
      <c r="L14" s="648">
        <v>0</v>
      </c>
      <c r="M14" s="648">
        <v>0</v>
      </c>
      <c r="N14" s="647">
        <v>23.178999999999998</v>
      </c>
      <c r="O14" s="647">
        <v>23.178999999999998</v>
      </c>
    </row>
    <row r="15" spans="2:15" ht="13.15" customHeight="1" x14ac:dyDescent="0.2">
      <c r="B15" s="292" t="s">
        <v>738</v>
      </c>
      <c r="C15" s="648">
        <v>0</v>
      </c>
      <c r="D15" s="648">
        <v>0</v>
      </c>
      <c r="E15" s="648">
        <v>0</v>
      </c>
      <c r="F15" s="648">
        <v>0</v>
      </c>
      <c r="G15" s="648">
        <v>0</v>
      </c>
      <c r="H15" s="648">
        <v>0</v>
      </c>
      <c r="I15" s="648">
        <v>0</v>
      </c>
      <c r="J15" s="648">
        <v>0</v>
      </c>
      <c r="K15" s="648">
        <v>0</v>
      </c>
      <c r="L15" s="648">
        <v>0</v>
      </c>
      <c r="M15" s="648">
        <v>0</v>
      </c>
      <c r="N15" s="648">
        <v>0</v>
      </c>
      <c r="O15" s="648">
        <v>0</v>
      </c>
    </row>
    <row r="16" spans="2:15" ht="13.15" customHeight="1" x14ac:dyDescent="0.2">
      <c r="B16" s="909" t="s">
        <v>838</v>
      </c>
      <c r="C16" s="648">
        <v>9543.0169999999998</v>
      </c>
      <c r="D16" s="648">
        <v>0</v>
      </c>
      <c r="E16" s="648">
        <v>0</v>
      </c>
      <c r="F16" s="648">
        <v>0</v>
      </c>
      <c r="G16" s="648">
        <v>0</v>
      </c>
      <c r="H16" s="648">
        <v>0</v>
      </c>
      <c r="I16" s="648">
        <v>0</v>
      </c>
      <c r="J16" s="648">
        <v>0</v>
      </c>
      <c r="K16" s="648">
        <v>0.13600000000000001</v>
      </c>
      <c r="L16" s="648">
        <v>20.905999999999999</v>
      </c>
      <c r="M16" s="648">
        <v>0</v>
      </c>
      <c r="N16" s="645">
        <v>9564.0590000000011</v>
      </c>
      <c r="O16" s="645">
        <v>9564.0590000000011</v>
      </c>
    </row>
    <row r="17" spans="2:15" ht="13.15" customHeight="1" x14ac:dyDescent="0.2">
      <c r="B17" s="247" t="s">
        <v>27</v>
      </c>
      <c r="C17" s="657">
        <v>10191.825000000001</v>
      </c>
      <c r="D17" s="657">
        <v>274.86</v>
      </c>
      <c r="E17" s="657">
        <v>98.225999999999999</v>
      </c>
      <c r="F17" s="658">
        <v>0</v>
      </c>
      <c r="G17" s="657">
        <v>1699.46</v>
      </c>
      <c r="H17" s="657">
        <v>684.57899999999995</v>
      </c>
      <c r="I17" s="658">
        <v>0</v>
      </c>
      <c r="J17" s="657">
        <v>23.178999999999998</v>
      </c>
      <c r="K17" s="657">
        <v>2269.4070000000002</v>
      </c>
      <c r="L17" s="657">
        <v>23.036999999999999</v>
      </c>
      <c r="M17" s="658">
        <v>0</v>
      </c>
      <c r="N17" s="657">
        <v>15264.573000000002</v>
      </c>
      <c r="O17" s="657">
        <v>14380.085000000001</v>
      </c>
    </row>
    <row r="18" spans="2:15" ht="13.15" customHeight="1" x14ac:dyDescent="0.2">
      <c r="B18" s="1173" t="s">
        <v>1658</v>
      </c>
      <c r="C18" s="1194"/>
      <c r="D18" s="1194"/>
      <c r="E18" s="1194"/>
      <c r="F18" s="1194"/>
      <c r="G18" s="1194"/>
      <c r="H18" s="1194"/>
      <c r="I18" s="1194"/>
      <c r="J18" s="1194"/>
      <c r="K18" s="1194"/>
      <c r="L18" s="1194"/>
      <c r="M18" s="1194"/>
      <c r="N18" s="1194"/>
      <c r="O18" s="1194"/>
    </row>
    <row r="19" spans="2:15" ht="16.5" customHeight="1" x14ac:dyDescent="0.2">
      <c r="B19" s="39"/>
      <c r="C19" s="40"/>
      <c r="D19" s="40"/>
      <c r="E19" s="41"/>
      <c r="F19" s="42"/>
      <c r="G19" s="40"/>
      <c r="H19" s="41"/>
      <c r="I19" s="42"/>
      <c r="J19" s="41"/>
      <c r="K19" s="40"/>
      <c r="L19" s="41"/>
      <c r="M19" s="42"/>
      <c r="N19" s="40"/>
      <c r="O19" s="40"/>
    </row>
    <row r="20" spans="2:15" ht="15.95" customHeight="1" x14ac:dyDescent="0.2">
      <c r="B20" s="1105" t="s">
        <v>1384</v>
      </c>
      <c r="C20" s="1105"/>
      <c r="D20" s="1105"/>
      <c r="E20" s="1105"/>
      <c r="F20" s="1105"/>
      <c r="G20" s="1105"/>
      <c r="H20" s="1105"/>
      <c r="I20" s="1105"/>
      <c r="J20" s="1105"/>
      <c r="K20" s="1105"/>
      <c r="L20" s="1105"/>
      <c r="M20" s="1105"/>
      <c r="N20" s="1105"/>
      <c r="O20" s="1105"/>
    </row>
    <row r="21" spans="2:15" ht="13.15" customHeight="1" x14ac:dyDescent="0.2">
      <c r="B21" s="278"/>
      <c r="C21" s="278"/>
      <c r="D21" s="278"/>
      <c r="E21" s="278"/>
      <c r="F21" s="278"/>
      <c r="G21" s="278"/>
      <c r="H21" s="278"/>
      <c r="I21" s="278"/>
      <c r="J21" s="278"/>
      <c r="K21" s="278"/>
      <c r="L21" s="278"/>
      <c r="M21" s="278"/>
      <c r="N21" s="278"/>
      <c r="O21" s="278"/>
    </row>
    <row r="22" spans="2:15" ht="13.15" customHeight="1" x14ac:dyDescent="0.2">
      <c r="B22" s="278"/>
      <c r="C22" s="278"/>
      <c r="D22" s="278"/>
      <c r="E22" s="278"/>
      <c r="F22" s="278"/>
      <c r="G22" s="278"/>
      <c r="H22" s="278"/>
      <c r="I22" s="278"/>
      <c r="J22" s="278"/>
      <c r="K22" s="278"/>
      <c r="L22" s="278"/>
      <c r="M22" s="278"/>
      <c r="N22" s="278"/>
      <c r="O22" s="278"/>
    </row>
    <row r="23" spans="2:15" s="11" customFormat="1" ht="13.9" customHeight="1" x14ac:dyDescent="0.2">
      <c r="B23" s="1171" t="s">
        <v>87</v>
      </c>
      <c r="C23" s="1167" t="s">
        <v>170</v>
      </c>
      <c r="D23" s="1167"/>
      <c r="E23" s="1167"/>
      <c r="F23" s="1167"/>
      <c r="G23" s="1167"/>
      <c r="H23" s="1167"/>
      <c r="I23" s="1167"/>
      <c r="J23" s="1167"/>
      <c r="K23" s="1167"/>
      <c r="L23" s="1167"/>
      <c r="M23" s="1167"/>
      <c r="N23" s="1168" t="s">
        <v>27</v>
      </c>
      <c r="O23" s="1168" t="s">
        <v>1362</v>
      </c>
    </row>
    <row r="24" spans="2:15" s="11" customFormat="1" ht="25.5" x14ac:dyDescent="0.2">
      <c r="B24" s="1172"/>
      <c r="C24" s="271">
        <v>0</v>
      </c>
      <c r="D24" s="271">
        <v>0.02</v>
      </c>
      <c r="E24" s="271">
        <v>0.04</v>
      </c>
      <c r="F24" s="271">
        <v>0.1</v>
      </c>
      <c r="G24" s="271">
        <v>0.2</v>
      </c>
      <c r="H24" s="271">
        <v>0.5</v>
      </c>
      <c r="I24" s="271">
        <v>0.7</v>
      </c>
      <c r="J24" s="271">
        <v>0.75</v>
      </c>
      <c r="K24" s="271">
        <v>1</v>
      </c>
      <c r="L24" s="271">
        <v>1.5</v>
      </c>
      <c r="M24" s="488" t="s">
        <v>747</v>
      </c>
      <c r="N24" s="1169"/>
      <c r="O24" s="1169"/>
    </row>
    <row r="25" spans="2:15" ht="13.15" customHeight="1" x14ac:dyDescent="0.2">
      <c r="B25" s="289" t="s">
        <v>452</v>
      </c>
      <c r="C25" s="910">
        <v>4058</v>
      </c>
      <c r="D25" s="469" t="s">
        <v>2</v>
      </c>
      <c r="E25" s="469" t="s">
        <v>2</v>
      </c>
      <c r="F25" s="469" t="s">
        <v>2</v>
      </c>
      <c r="G25" s="469" t="s">
        <v>2</v>
      </c>
      <c r="H25" s="911">
        <v>226</v>
      </c>
      <c r="I25" s="469" t="s">
        <v>2</v>
      </c>
      <c r="J25" s="469" t="s">
        <v>2</v>
      </c>
      <c r="K25" s="911">
        <v>75</v>
      </c>
      <c r="L25" s="469" t="s">
        <v>2</v>
      </c>
      <c r="M25" s="469" t="s">
        <v>2</v>
      </c>
      <c r="N25" s="910">
        <v>4360</v>
      </c>
      <c r="O25" s="910">
        <v>3619</v>
      </c>
    </row>
    <row r="26" spans="2:15" ht="13.15" customHeight="1" x14ac:dyDescent="0.2">
      <c r="B26" s="292" t="s">
        <v>531</v>
      </c>
      <c r="C26" s="471" t="s">
        <v>2</v>
      </c>
      <c r="D26" s="471" t="s">
        <v>2</v>
      </c>
      <c r="E26" s="471" t="s">
        <v>2</v>
      </c>
      <c r="F26" s="471" t="s">
        <v>2</v>
      </c>
      <c r="G26" s="912">
        <v>30</v>
      </c>
      <c r="H26" s="471" t="s">
        <v>2</v>
      </c>
      <c r="I26" s="471" t="s">
        <v>2</v>
      </c>
      <c r="J26" s="471" t="s">
        <v>2</v>
      </c>
      <c r="K26" s="471" t="s">
        <v>2</v>
      </c>
      <c r="L26" s="471" t="s">
        <v>2</v>
      </c>
      <c r="M26" s="471" t="s">
        <v>2</v>
      </c>
      <c r="N26" s="912">
        <v>30</v>
      </c>
      <c r="O26" s="912">
        <v>8</v>
      </c>
    </row>
    <row r="27" spans="2:15" ht="13.15" customHeight="1" x14ac:dyDescent="0.2">
      <c r="B27" s="292" t="s">
        <v>454</v>
      </c>
      <c r="C27" s="471" t="s">
        <v>2</v>
      </c>
      <c r="D27" s="471" t="s">
        <v>2</v>
      </c>
      <c r="E27" s="471" t="s">
        <v>2</v>
      </c>
      <c r="F27" s="471" t="s">
        <v>2</v>
      </c>
      <c r="G27" s="471">
        <v>4</v>
      </c>
      <c r="H27" s="471" t="s">
        <v>2</v>
      </c>
      <c r="I27" s="471" t="s">
        <v>2</v>
      </c>
      <c r="J27" s="471" t="s">
        <v>2</v>
      </c>
      <c r="K27" s="471" t="s">
        <v>2</v>
      </c>
      <c r="L27" s="471" t="s">
        <v>2</v>
      </c>
      <c r="M27" s="471" t="s">
        <v>2</v>
      </c>
      <c r="N27" s="471">
        <v>4</v>
      </c>
      <c r="O27" s="471">
        <v>4</v>
      </c>
    </row>
    <row r="28" spans="2:15" ht="13.15" customHeight="1" x14ac:dyDescent="0.2">
      <c r="B28" s="292" t="s">
        <v>455</v>
      </c>
      <c r="C28" s="471" t="s">
        <v>2</v>
      </c>
      <c r="D28" s="471" t="s">
        <v>2</v>
      </c>
      <c r="E28" s="471" t="s">
        <v>2</v>
      </c>
      <c r="F28" s="471" t="s">
        <v>2</v>
      </c>
      <c r="G28" s="471" t="s">
        <v>2</v>
      </c>
      <c r="H28" s="471" t="s">
        <v>2</v>
      </c>
      <c r="I28" s="471" t="s">
        <v>2</v>
      </c>
      <c r="J28" s="471" t="s">
        <v>2</v>
      </c>
      <c r="K28" s="471" t="s">
        <v>2</v>
      </c>
      <c r="L28" s="471" t="s">
        <v>2</v>
      </c>
      <c r="M28" s="471" t="s">
        <v>2</v>
      </c>
      <c r="N28" s="471" t="s">
        <v>2</v>
      </c>
      <c r="O28" s="471" t="s">
        <v>2</v>
      </c>
    </row>
    <row r="29" spans="2:15" ht="13.15" customHeight="1" x14ac:dyDescent="0.2">
      <c r="B29" s="292" t="s">
        <v>456</v>
      </c>
      <c r="C29" s="471" t="s">
        <v>2</v>
      </c>
      <c r="D29" s="471" t="s">
        <v>2</v>
      </c>
      <c r="E29" s="471" t="s">
        <v>2</v>
      </c>
      <c r="F29" s="471" t="s">
        <v>2</v>
      </c>
      <c r="G29" s="471" t="s">
        <v>2</v>
      </c>
      <c r="H29" s="471" t="s">
        <v>2</v>
      </c>
      <c r="I29" s="471" t="s">
        <v>2</v>
      </c>
      <c r="J29" s="471" t="s">
        <v>2</v>
      </c>
      <c r="K29" s="471" t="s">
        <v>2</v>
      </c>
      <c r="L29" s="471" t="s">
        <v>2</v>
      </c>
      <c r="M29" s="471" t="s">
        <v>2</v>
      </c>
      <c r="N29" s="471" t="s">
        <v>2</v>
      </c>
      <c r="O29" s="471" t="s">
        <v>2</v>
      </c>
    </row>
    <row r="30" spans="2:15" ht="13.15" customHeight="1" x14ac:dyDescent="0.2">
      <c r="B30" s="292" t="s">
        <v>457</v>
      </c>
      <c r="C30" s="471" t="s">
        <v>2</v>
      </c>
      <c r="D30" s="913">
        <v>1099</v>
      </c>
      <c r="E30" s="912">
        <v>72</v>
      </c>
      <c r="F30" s="471" t="s">
        <v>2</v>
      </c>
      <c r="G30" s="913">
        <v>1778</v>
      </c>
      <c r="H30" s="912">
        <v>322</v>
      </c>
      <c r="I30" s="471" t="s">
        <v>2</v>
      </c>
      <c r="J30" s="471" t="s">
        <v>2</v>
      </c>
      <c r="K30" s="912">
        <v>812</v>
      </c>
      <c r="L30" s="912" t="s">
        <v>2</v>
      </c>
      <c r="M30" s="471" t="s">
        <v>2</v>
      </c>
      <c r="N30" s="913">
        <v>4082</v>
      </c>
      <c r="O30" s="913">
        <v>3937</v>
      </c>
    </row>
    <row r="31" spans="2:15" ht="13.15" customHeight="1" x14ac:dyDescent="0.2">
      <c r="B31" s="292" t="s">
        <v>458</v>
      </c>
      <c r="C31" s="471" t="s">
        <v>2</v>
      </c>
      <c r="D31" s="471" t="s">
        <v>2</v>
      </c>
      <c r="E31" s="471" t="s">
        <v>2</v>
      </c>
      <c r="F31" s="471" t="s">
        <v>2</v>
      </c>
      <c r="G31" s="912">
        <v>3</v>
      </c>
      <c r="H31" s="912">
        <v>46</v>
      </c>
      <c r="I31" s="471" t="s">
        <v>2</v>
      </c>
      <c r="J31" s="912" t="s">
        <v>2</v>
      </c>
      <c r="K31" s="913">
        <v>1458</v>
      </c>
      <c r="L31" s="471">
        <v>4</v>
      </c>
      <c r="M31" s="471" t="s">
        <v>2</v>
      </c>
      <c r="N31" s="913">
        <v>1511</v>
      </c>
      <c r="O31" s="913">
        <v>1505</v>
      </c>
    </row>
    <row r="32" spans="2:15" ht="13.15" customHeight="1" x14ac:dyDescent="0.2">
      <c r="B32" s="292" t="s">
        <v>459</v>
      </c>
      <c r="C32" s="471" t="s">
        <v>2</v>
      </c>
      <c r="D32" s="471" t="s">
        <v>2</v>
      </c>
      <c r="E32" s="471" t="s">
        <v>2</v>
      </c>
      <c r="F32" s="471" t="s">
        <v>2</v>
      </c>
      <c r="G32" s="471" t="s">
        <v>2</v>
      </c>
      <c r="H32" s="471" t="s">
        <v>2</v>
      </c>
      <c r="I32" s="471" t="s">
        <v>2</v>
      </c>
      <c r="J32" s="912">
        <v>50</v>
      </c>
      <c r="K32" s="471" t="s">
        <v>2</v>
      </c>
      <c r="L32" s="471" t="s">
        <v>2</v>
      </c>
      <c r="M32" s="471" t="s">
        <v>2</v>
      </c>
      <c r="N32" s="912">
        <v>50</v>
      </c>
      <c r="O32" s="912">
        <v>50</v>
      </c>
    </row>
    <row r="33" spans="2:15" ht="13.15" customHeight="1" x14ac:dyDescent="0.2">
      <c r="B33" s="292" t="s">
        <v>497</v>
      </c>
      <c r="C33" s="471" t="s">
        <v>2</v>
      </c>
      <c r="D33" s="471" t="s">
        <v>2</v>
      </c>
      <c r="E33" s="471" t="s">
        <v>2</v>
      </c>
      <c r="F33" s="471" t="s">
        <v>2</v>
      </c>
      <c r="G33" s="471" t="s">
        <v>2</v>
      </c>
      <c r="H33" s="471" t="s">
        <v>2</v>
      </c>
      <c r="I33" s="471" t="s">
        <v>2</v>
      </c>
      <c r="J33" s="471" t="s">
        <v>2</v>
      </c>
      <c r="K33" s="471" t="s">
        <v>2</v>
      </c>
      <c r="L33" s="471" t="s">
        <v>2</v>
      </c>
      <c r="M33" s="471" t="s">
        <v>2</v>
      </c>
      <c r="N33" s="471" t="s">
        <v>2</v>
      </c>
      <c r="O33" s="471" t="s">
        <v>2</v>
      </c>
    </row>
    <row r="34" spans="2:15" ht="13.15" customHeight="1" x14ac:dyDescent="0.2">
      <c r="B34" s="289" t="s">
        <v>532</v>
      </c>
      <c r="C34" s="910">
        <v>6918</v>
      </c>
      <c r="D34" s="469" t="s">
        <v>2</v>
      </c>
      <c r="E34" s="469" t="s">
        <v>2</v>
      </c>
      <c r="F34" s="469" t="s">
        <v>2</v>
      </c>
      <c r="G34" s="469" t="s">
        <v>2</v>
      </c>
      <c r="H34" s="469" t="s">
        <v>2</v>
      </c>
      <c r="I34" s="469" t="s">
        <v>2</v>
      </c>
      <c r="J34" s="469" t="s">
        <v>2</v>
      </c>
      <c r="K34" s="911" t="s">
        <v>2</v>
      </c>
      <c r="L34" s="469" t="s">
        <v>2</v>
      </c>
      <c r="M34" s="469" t="s">
        <v>2</v>
      </c>
      <c r="N34" s="910">
        <v>6918</v>
      </c>
      <c r="O34" s="910">
        <v>6918</v>
      </c>
    </row>
    <row r="35" spans="2:15" ht="13.15" customHeight="1" x14ac:dyDescent="0.2">
      <c r="B35" s="247" t="s">
        <v>27</v>
      </c>
      <c r="C35" s="914">
        <v>10976</v>
      </c>
      <c r="D35" s="914">
        <v>1099</v>
      </c>
      <c r="E35" s="915">
        <v>72</v>
      </c>
      <c r="F35" s="336" t="s">
        <v>2</v>
      </c>
      <c r="G35" s="914">
        <v>1816</v>
      </c>
      <c r="H35" s="914">
        <v>594</v>
      </c>
      <c r="I35" s="336" t="s">
        <v>2</v>
      </c>
      <c r="J35" s="915">
        <v>50</v>
      </c>
      <c r="K35" s="914">
        <v>2345</v>
      </c>
      <c r="L35" s="915">
        <v>5</v>
      </c>
      <c r="M35" s="336" t="s">
        <v>2</v>
      </c>
      <c r="N35" s="914">
        <v>16955</v>
      </c>
      <c r="O35" s="914">
        <v>16043</v>
      </c>
    </row>
    <row r="36" spans="2:15" ht="12.75" customHeight="1" x14ac:dyDescent="0.2">
      <c r="B36" s="1173" t="s">
        <v>1658</v>
      </c>
      <c r="C36" s="1194"/>
      <c r="D36" s="1194"/>
      <c r="E36" s="1194"/>
      <c r="F36" s="1194"/>
      <c r="G36" s="1194"/>
      <c r="H36" s="1194"/>
      <c r="I36" s="1194"/>
      <c r="J36" s="1194"/>
      <c r="K36" s="1194"/>
      <c r="L36" s="1194"/>
      <c r="M36" s="1194"/>
      <c r="N36" s="1194"/>
      <c r="O36" s="1194"/>
    </row>
    <row r="37" spans="2:15" x14ac:dyDescent="0.2">
      <c r="E37" s="1104"/>
      <c r="F37" s="1104"/>
    </row>
    <row r="38" spans="2:15" x14ac:dyDescent="0.2">
      <c r="E38" s="1104"/>
      <c r="F38" s="1104"/>
    </row>
  </sheetData>
  <mergeCells count="13">
    <mergeCell ref="B2:O2"/>
    <mergeCell ref="B36:O36"/>
    <mergeCell ref="E37:F38"/>
    <mergeCell ref="B20:O20"/>
    <mergeCell ref="O23:O24"/>
    <mergeCell ref="B5:B6"/>
    <mergeCell ref="C5:M5"/>
    <mergeCell ref="N5:N6"/>
    <mergeCell ref="O5:O6"/>
    <mergeCell ref="B23:B24"/>
    <mergeCell ref="C23:M23"/>
    <mergeCell ref="N23:N24"/>
    <mergeCell ref="B18:O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I41"/>
  <sheetViews>
    <sheetView showGridLines="0" zoomScale="99" zoomScaleNormal="100" workbookViewId="0">
      <selection activeCell="B7" sqref="B7"/>
    </sheetView>
  </sheetViews>
  <sheetFormatPr baseColWidth="10" defaultColWidth="8.6640625" defaultRowHeight="12.75" x14ac:dyDescent="0.2"/>
  <cols>
    <col min="1" max="1" width="8.6640625" style="1"/>
    <col min="2" max="2" width="60.1640625" style="1" bestFit="1" customWidth="1"/>
    <col min="3" max="3" width="23.33203125" style="1" customWidth="1"/>
    <col min="4" max="4" width="17.83203125" style="6" bestFit="1" customWidth="1"/>
    <col min="5" max="5" width="13.33203125" style="6" bestFit="1" customWidth="1"/>
    <col min="6" max="6" width="14.5" style="6" bestFit="1" customWidth="1"/>
    <col min="7" max="8" width="16.6640625" style="6" bestFit="1" customWidth="1"/>
    <col min="9" max="9" width="25.83203125" style="6" bestFit="1" customWidth="1"/>
    <col min="10" max="16384" width="8.6640625" style="1"/>
  </cols>
  <sheetData>
    <row r="2" spans="2:9" ht="13.9" customHeight="1" x14ac:dyDescent="0.2">
      <c r="B2" s="1105" t="s">
        <v>1140</v>
      </c>
      <c r="C2" s="1105"/>
      <c r="D2" s="1105"/>
      <c r="E2" s="1105"/>
      <c r="F2" s="1105"/>
      <c r="G2" s="1105"/>
      <c r="H2" s="1105"/>
      <c r="I2" s="1105"/>
    </row>
    <row r="3" spans="2:9" x14ac:dyDescent="0.2">
      <c r="B3" s="1105"/>
      <c r="C3" s="1105"/>
      <c r="D3" s="1105"/>
      <c r="E3" s="1105"/>
      <c r="F3" s="1105"/>
      <c r="G3" s="1105"/>
      <c r="H3" s="1105"/>
      <c r="I3" s="1105"/>
    </row>
    <row r="4" spans="2:9" ht="13.9" customHeight="1" x14ac:dyDescent="0.2">
      <c r="D4" s="1"/>
      <c r="E4" s="1"/>
      <c r="F4" s="1"/>
      <c r="G4" s="1"/>
      <c r="H4" s="1"/>
      <c r="I4" s="1"/>
    </row>
    <row r="5" spans="2:9" x14ac:dyDescent="0.2">
      <c r="D5" s="1"/>
      <c r="E5" s="1"/>
      <c r="F5" s="1"/>
      <c r="G5" s="1"/>
      <c r="H5" s="1"/>
      <c r="I5" s="1"/>
    </row>
    <row r="6" spans="2:9" ht="14.45" customHeight="1" x14ac:dyDescent="0.2">
      <c r="B6" s="76"/>
      <c r="C6" s="1112" t="s">
        <v>80</v>
      </c>
      <c r="D6" s="1112" t="s">
        <v>663</v>
      </c>
      <c r="E6" s="1111" t="s">
        <v>670</v>
      </c>
      <c r="F6" s="1111"/>
      <c r="G6" s="1111"/>
      <c r="H6" s="1111"/>
      <c r="I6" s="1111"/>
    </row>
    <row r="7" spans="2:9" ht="51" x14ac:dyDescent="0.2">
      <c r="B7" s="123"/>
      <c r="C7" s="1113"/>
      <c r="D7" s="1113"/>
      <c r="E7" s="86" t="s">
        <v>81</v>
      </c>
      <c r="F7" s="86" t="s">
        <v>82</v>
      </c>
      <c r="G7" s="86" t="s">
        <v>83</v>
      </c>
      <c r="H7" s="86" t="s">
        <v>84</v>
      </c>
      <c r="I7" s="86" t="s">
        <v>85</v>
      </c>
    </row>
    <row r="8" spans="2:9" s="5" customFormat="1" x14ac:dyDescent="0.2">
      <c r="B8" s="513" t="s">
        <v>56</v>
      </c>
      <c r="C8" s="124"/>
      <c r="D8" s="125"/>
      <c r="E8" s="125"/>
      <c r="F8" s="125"/>
      <c r="G8" s="125"/>
      <c r="H8" s="125"/>
      <c r="I8" s="125"/>
    </row>
    <row r="9" spans="2:9" s="5" customFormat="1" ht="25.5" x14ac:dyDescent="0.2">
      <c r="B9" s="126" t="s">
        <v>57</v>
      </c>
      <c r="C9" s="698">
        <v>58196.245000000003</v>
      </c>
      <c r="D9" s="699">
        <v>58295.584000000003</v>
      </c>
      <c r="E9" s="699">
        <v>58295.584000000003</v>
      </c>
      <c r="F9" s="698">
        <v>0</v>
      </c>
      <c r="G9" s="698">
        <v>0</v>
      </c>
      <c r="H9" s="698">
        <v>0</v>
      </c>
      <c r="I9" s="698">
        <v>0</v>
      </c>
    </row>
    <row r="10" spans="2:9" s="5" customFormat="1" ht="14.25" x14ac:dyDescent="0.2">
      <c r="B10" s="127" t="s">
        <v>1335</v>
      </c>
      <c r="C10" s="648">
        <v>90116.778999999995</v>
      </c>
      <c r="D10" s="647">
        <v>91393.97</v>
      </c>
      <c r="E10" s="648">
        <v>0</v>
      </c>
      <c r="F10" s="647">
        <v>59912.307999999997</v>
      </c>
      <c r="G10" s="648">
        <v>0</v>
      </c>
      <c r="H10" s="647">
        <v>91393.97</v>
      </c>
      <c r="I10" s="648">
        <v>0</v>
      </c>
    </row>
    <row r="11" spans="2:9" s="5" customFormat="1" ht="25.5" x14ac:dyDescent="0.2">
      <c r="B11" s="127" t="s">
        <v>59</v>
      </c>
      <c r="C11" s="648">
        <v>6448.7780000000002</v>
      </c>
      <c r="D11" s="647">
        <v>2367.0680000000002</v>
      </c>
      <c r="E11" s="647">
        <v>2292.6640000000002</v>
      </c>
      <c r="F11" s="648">
        <v>0</v>
      </c>
      <c r="G11" s="648">
        <v>2.6070000000000002</v>
      </c>
      <c r="H11" s="647">
        <v>2292.6640000000002</v>
      </c>
      <c r="I11" s="648">
        <v>0</v>
      </c>
    </row>
    <row r="12" spans="2:9" s="5" customFormat="1" ht="25.5" x14ac:dyDescent="0.2">
      <c r="B12" s="127" t="s">
        <v>1341</v>
      </c>
      <c r="C12" s="648">
        <v>56337.461000000003</v>
      </c>
      <c r="D12" s="647">
        <v>42018.607000000004</v>
      </c>
      <c r="E12" s="647">
        <v>38210.146999999997</v>
      </c>
      <c r="F12" s="648">
        <v>0</v>
      </c>
      <c r="G12" s="647">
        <v>3320.241</v>
      </c>
      <c r="H12" s="647">
        <v>186.08199999999999</v>
      </c>
      <c r="I12" s="648">
        <v>201.16</v>
      </c>
    </row>
    <row r="13" spans="2:9" s="5" customFormat="1" x14ac:dyDescent="0.2">
      <c r="B13" s="73" t="s">
        <v>1321</v>
      </c>
      <c r="C13" s="648">
        <v>419659.68699999998</v>
      </c>
      <c r="D13" s="647">
        <v>413973.636</v>
      </c>
      <c r="E13" s="647">
        <v>406868.38299999997</v>
      </c>
      <c r="F13" s="647">
        <v>389.70100000000002</v>
      </c>
      <c r="G13" s="647">
        <v>6893.1710000000003</v>
      </c>
      <c r="H13" s="648">
        <v>0</v>
      </c>
      <c r="I13" s="647">
        <v>154.69999999999999</v>
      </c>
    </row>
    <row r="14" spans="2:9" s="5" customFormat="1" ht="13.15" customHeight="1" x14ac:dyDescent="0.2">
      <c r="B14" s="127" t="s">
        <v>62</v>
      </c>
      <c r="C14" s="648">
        <v>2891.9850000000001</v>
      </c>
      <c r="D14" s="647">
        <v>2805.4949999999999</v>
      </c>
      <c r="E14" s="648">
        <v>0</v>
      </c>
      <c r="F14" s="647">
        <v>2805.4949999999999</v>
      </c>
      <c r="G14" s="648">
        <v>0</v>
      </c>
      <c r="H14" s="647">
        <v>2805.4949999999999</v>
      </c>
      <c r="I14" s="648">
        <v>0</v>
      </c>
    </row>
    <row r="15" spans="2:9" s="5" customFormat="1" ht="25.5" x14ac:dyDescent="0.2">
      <c r="B15" s="127" t="s">
        <v>63</v>
      </c>
      <c r="C15" s="647">
        <v>-21.228999999999999</v>
      </c>
      <c r="D15" s="647">
        <v>-21.228999999999999</v>
      </c>
      <c r="E15" s="648">
        <v>0</v>
      </c>
      <c r="F15" s="648">
        <v>0</v>
      </c>
      <c r="G15" s="648">
        <v>0</v>
      </c>
      <c r="H15" s="648">
        <v>0</v>
      </c>
      <c r="I15" s="647">
        <v>-21.228999999999999</v>
      </c>
    </row>
    <row r="16" spans="2:9" s="5" customFormat="1" x14ac:dyDescent="0.2">
      <c r="B16" s="127" t="s">
        <v>64</v>
      </c>
      <c r="C16" s="648">
        <v>1577.8440000000001</v>
      </c>
      <c r="D16" s="647">
        <v>4084.77</v>
      </c>
      <c r="E16" s="647">
        <v>4020.7289999999998</v>
      </c>
      <c r="F16" s="648">
        <v>0</v>
      </c>
      <c r="G16" s="648">
        <v>0</v>
      </c>
      <c r="H16" s="648">
        <v>0</v>
      </c>
      <c r="I16" s="647">
        <v>64.081999999999994</v>
      </c>
    </row>
    <row r="17" spans="2:9" s="5" customFormat="1" ht="13.15" customHeight="1" x14ac:dyDescent="0.2">
      <c r="B17" s="127" t="s">
        <v>65</v>
      </c>
      <c r="C17" s="648">
        <v>366.03699999999998</v>
      </c>
      <c r="D17" s="647">
        <v>0</v>
      </c>
      <c r="E17" s="648">
        <v>0</v>
      </c>
      <c r="F17" s="648">
        <v>0</v>
      </c>
      <c r="G17" s="648">
        <v>0</v>
      </c>
      <c r="H17" s="648">
        <v>0</v>
      </c>
      <c r="I17" s="647">
        <v>0</v>
      </c>
    </row>
    <row r="18" spans="2:9" s="5" customFormat="1" ht="13.15" customHeight="1" x14ac:dyDescent="0.2">
      <c r="B18" s="127" t="s">
        <v>66</v>
      </c>
      <c r="C18" s="648">
        <v>7228.9390000000003</v>
      </c>
      <c r="D18" s="647">
        <v>6940.1030000000001</v>
      </c>
      <c r="E18" s="647">
        <v>6940.1030000000001</v>
      </c>
      <c r="F18" s="648">
        <v>0</v>
      </c>
      <c r="G18" s="648">
        <v>0</v>
      </c>
      <c r="H18" s="648">
        <v>0</v>
      </c>
      <c r="I18" s="648">
        <v>0</v>
      </c>
    </row>
    <row r="19" spans="2:9" s="5" customFormat="1" ht="13.15" customHeight="1" x14ac:dyDescent="0.2">
      <c r="B19" s="127" t="s">
        <v>67</v>
      </c>
      <c r="C19" s="648">
        <v>8313.6049999999996</v>
      </c>
      <c r="D19" s="647">
        <v>8203.2999999999993</v>
      </c>
      <c r="E19" s="648">
        <v>0</v>
      </c>
      <c r="F19" s="648">
        <v>0</v>
      </c>
      <c r="G19" s="648">
        <v>0</v>
      </c>
      <c r="H19" s="648">
        <v>0</v>
      </c>
      <c r="I19" s="647">
        <v>8203.2999999999993</v>
      </c>
    </row>
    <row r="20" spans="2:9" s="5" customFormat="1" ht="13.15" customHeight="1" x14ac:dyDescent="0.2">
      <c r="B20" s="127" t="s">
        <v>1336</v>
      </c>
      <c r="C20" s="648">
        <v>18100.133000000002</v>
      </c>
      <c r="D20" s="647">
        <v>17722.266</v>
      </c>
      <c r="E20" s="647">
        <v>16258.68</v>
      </c>
      <c r="F20" s="648">
        <v>0</v>
      </c>
      <c r="G20" s="648">
        <v>0</v>
      </c>
      <c r="H20" s="648">
        <v>0</v>
      </c>
      <c r="I20" s="647">
        <v>1463.2270000000001</v>
      </c>
    </row>
    <row r="21" spans="2:9" s="5" customFormat="1" ht="13.15" customHeight="1" x14ac:dyDescent="0.2">
      <c r="B21" s="127" t="s">
        <v>1337</v>
      </c>
      <c r="C21" s="648">
        <v>5471.875</v>
      </c>
      <c r="D21" s="647">
        <v>7334.098</v>
      </c>
      <c r="E21" s="647">
        <v>5301.7179999999998</v>
      </c>
      <c r="F21" s="648">
        <v>0</v>
      </c>
      <c r="G21" s="648">
        <v>0</v>
      </c>
      <c r="H21" s="648">
        <v>0</v>
      </c>
      <c r="I21" s="648">
        <v>2032.38</v>
      </c>
    </row>
    <row r="22" spans="2:9" s="5" customFormat="1" x14ac:dyDescent="0.2">
      <c r="B22" s="131" t="s">
        <v>69</v>
      </c>
      <c r="C22" s="646">
        <v>2000.66</v>
      </c>
      <c r="D22" s="645">
        <v>2000.838</v>
      </c>
      <c r="E22" s="645">
        <v>2000.837</v>
      </c>
      <c r="F22" s="646">
        <v>0</v>
      </c>
      <c r="G22" s="646">
        <v>0</v>
      </c>
      <c r="H22" s="646">
        <v>0</v>
      </c>
      <c r="I22" s="646">
        <v>0</v>
      </c>
    </row>
    <row r="23" spans="2:9" s="5" customFormat="1" x14ac:dyDescent="0.2">
      <c r="B23" s="122" t="s">
        <v>70</v>
      </c>
      <c r="C23" s="658">
        <v>676688.799</v>
      </c>
      <c r="D23" s="658">
        <v>657118.50599999994</v>
      </c>
      <c r="E23" s="658">
        <v>540188.84499999997</v>
      </c>
      <c r="F23" s="658">
        <v>63107.504000000001</v>
      </c>
      <c r="G23" s="658">
        <v>10216.019</v>
      </c>
      <c r="H23" s="658">
        <v>96678.210999999996</v>
      </c>
      <c r="I23" s="658">
        <v>12097.619999999999</v>
      </c>
    </row>
    <row r="24" spans="2:9" s="5" customFormat="1" x14ac:dyDescent="0.2">
      <c r="B24" s="513" t="s">
        <v>71</v>
      </c>
      <c r="C24" s="700"/>
      <c r="D24" s="469"/>
      <c r="E24" s="469"/>
      <c r="F24" s="469"/>
      <c r="G24" s="469"/>
      <c r="H24" s="469"/>
      <c r="I24" s="469"/>
    </row>
    <row r="25" spans="2:9" s="5" customFormat="1" ht="14.25" x14ac:dyDescent="0.2">
      <c r="B25" s="127" t="s">
        <v>1338</v>
      </c>
      <c r="C25" s="698">
        <v>80774.053</v>
      </c>
      <c r="D25" s="699">
        <v>81139.657999999996</v>
      </c>
      <c r="E25" s="698">
        <v>0</v>
      </c>
      <c r="F25" s="698">
        <v>36646.86</v>
      </c>
      <c r="G25" s="698">
        <v>0</v>
      </c>
      <c r="H25" s="699">
        <v>81139.657999999996</v>
      </c>
      <c r="I25" s="699">
        <v>0</v>
      </c>
    </row>
    <row r="26" spans="2:9" s="5" customFormat="1" ht="25.5" x14ac:dyDescent="0.2">
      <c r="B26" s="127" t="s">
        <v>73</v>
      </c>
      <c r="C26" s="648">
        <v>6993.2749999999996</v>
      </c>
      <c r="D26" s="648">
        <v>2858.3589999999999</v>
      </c>
      <c r="E26" s="648">
        <v>0</v>
      </c>
      <c r="F26" s="648">
        <v>0</v>
      </c>
      <c r="G26" s="648">
        <v>0</v>
      </c>
      <c r="H26" s="648">
        <v>0</v>
      </c>
      <c r="I26" s="648">
        <v>2858.3589999999999</v>
      </c>
    </row>
    <row r="27" spans="2:9" s="5" customFormat="1" x14ac:dyDescent="0.2">
      <c r="B27" s="127" t="s">
        <v>74</v>
      </c>
      <c r="C27" s="648">
        <v>509184.76199999999</v>
      </c>
      <c r="D27" s="647">
        <v>504967.96</v>
      </c>
      <c r="E27" s="648">
        <v>0</v>
      </c>
      <c r="F27" s="647">
        <v>6176.9639999999999</v>
      </c>
      <c r="G27" s="648">
        <v>0</v>
      </c>
      <c r="H27" s="648">
        <v>0</v>
      </c>
      <c r="I27" s="647">
        <v>498790.99599999998</v>
      </c>
    </row>
    <row r="28" spans="2:9" s="5" customFormat="1" x14ac:dyDescent="0.2">
      <c r="B28" s="127" t="s">
        <v>62</v>
      </c>
      <c r="C28" s="648">
        <v>2679.777</v>
      </c>
      <c r="D28" s="647">
        <v>2468.1770000000001</v>
      </c>
      <c r="E28" s="648">
        <v>0</v>
      </c>
      <c r="F28" s="648">
        <v>0</v>
      </c>
      <c r="G28" s="648">
        <v>0</v>
      </c>
      <c r="H28" s="647">
        <v>2468.1770000000001</v>
      </c>
      <c r="I28" s="648">
        <v>0</v>
      </c>
    </row>
    <row r="29" spans="2:9" s="5" customFormat="1" ht="25.5" x14ac:dyDescent="0.2">
      <c r="B29" s="127" t="s">
        <v>63</v>
      </c>
      <c r="C29" s="648">
        <v>0</v>
      </c>
      <c r="D29" s="647">
        <v>0</v>
      </c>
      <c r="E29" s="648">
        <v>0</v>
      </c>
      <c r="F29" s="648">
        <v>0</v>
      </c>
      <c r="G29" s="648">
        <v>0</v>
      </c>
      <c r="H29" s="648">
        <v>0</v>
      </c>
      <c r="I29" s="647">
        <v>0</v>
      </c>
    </row>
    <row r="30" spans="2:9" s="5" customFormat="1" x14ac:dyDescent="0.2">
      <c r="B30" s="127" t="s">
        <v>75</v>
      </c>
      <c r="C30" s="648">
        <v>9833.7369999999992</v>
      </c>
      <c r="D30" s="648">
        <v>0</v>
      </c>
      <c r="E30" s="648">
        <v>0</v>
      </c>
      <c r="F30" s="648">
        <v>0</v>
      </c>
      <c r="G30" s="648">
        <v>0</v>
      </c>
      <c r="H30" s="648">
        <v>0</v>
      </c>
      <c r="I30" s="648">
        <v>0</v>
      </c>
    </row>
    <row r="31" spans="2:9" s="5" customFormat="1" x14ac:dyDescent="0.2">
      <c r="B31" s="127" t="s">
        <v>76</v>
      </c>
      <c r="C31" s="648">
        <v>6771.6859999999997</v>
      </c>
      <c r="D31" s="647">
        <v>6191.0630000000001</v>
      </c>
      <c r="E31" s="647">
        <v>635.72</v>
      </c>
      <c r="F31" s="648">
        <v>0</v>
      </c>
      <c r="G31" s="648">
        <v>0</v>
      </c>
      <c r="H31" s="648">
        <v>0</v>
      </c>
      <c r="I31" s="647">
        <v>5555.3490000000002</v>
      </c>
    </row>
    <row r="32" spans="2:9" s="5" customFormat="1" ht="14.25" x14ac:dyDescent="0.2">
      <c r="B32" s="127" t="s">
        <v>1339</v>
      </c>
      <c r="C32" s="648">
        <v>3275.828</v>
      </c>
      <c r="D32" s="647">
        <v>2567.5279999999998</v>
      </c>
      <c r="E32" s="647">
        <v>1274.6279999999999</v>
      </c>
      <c r="F32" s="648">
        <v>0</v>
      </c>
      <c r="G32" s="648">
        <v>0</v>
      </c>
      <c r="H32" s="648">
        <v>0</v>
      </c>
      <c r="I32" s="647">
        <v>1292.9000000000001</v>
      </c>
    </row>
    <row r="33" spans="2:9" s="5" customFormat="1" x14ac:dyDescent="0.2">
      <c r="B33" s="127" t="s">
        <v>77</v>
      </c>
      <c r="C33" s="648">
        <v>4301.2449999999999</v>
      </c>
      <c r="D33" s="647">
        <v>4227.6289999999999</v>
      </c>
      <c r="E33" s="648">
        <v>0</v>
      </c>
      <c r="F33" s="648">
        <v>0</v>
      </c>
      <c r="G33" s="648">
        <v>0</v>
      </c>
      <c r="H33" s="648">
        <v>0</v>
      </c>
      <c r="I33" s="647">
        <v>4227.6289999999999</v>
      </c>
    </row>
    <row r="34" spans="2:9" s="5" customFormat="1" ht="25.5" x14ac:dyDescent="0.2">
      <c r="B34" s="131" t="s">
        <v>78</v>
      </c>
      <c r="C34" s="646">
        <v>0</v>
      </c>
      <c r="D34" s="646">
        <v>0</v>
      </c>
      <c r="E34" s="646">
        <v>0</v>
      </c>
      <c r="F34" s="646">
        <v>0</v>
      </c>
      <c r="G34" s="646">
        <v>0</v>
      </c>
      <c r="H34" s="646">
        <v>0</v>
      </c>
      <c r="I34" s="646">
        <v>0</v>
      </c>
    </row>
    <row r="35" spans="2:9" s="5" customFormat="1" x14ac:dyDescent="0.2">
      <c r="B35" s="122" t="s">
        <v>79</v>
      </c>
      <c r="C35" s="658">
        <v>623814.3629999999</v>
      </c>
      <c r="D35" s="658">
        <v>604420.37399999995</v>
      </c>
      <c r="E35" s="658">
        <v>1910.348</v>
      </c>
      <c r="F35" s="658">
        <v>42823.824000000001</v>
      </c>
      <c r="G35" s="658">
        <v>0</v>
      </c>
      <c r="H35" s="658">
        <v>83607.834999999992</v>
      </c>
      <c r="I35" s="658">
        <v>512725.23300000001</v>
      </c>
    </row>
    <row r="36" spans="2:9" s="135" customFormat="1" ht="18.600000000000001" customHeight="1" x14ac:dyDescent="0.2">
      <c r="B36" s="1102" t="s">
        <v>1340</v>
      </c>
      <c r="C36" s="1102"/>
      <c r="D36" s="1102"/>
      <c r="E36" s="1102"/>
      <c r="F36" s="1102"/>
      <c r="G36" s="1102"/>
      <c r="H36" s="1102"/>
      <c r="I36" s="1102"/>
    </row>
    <row r="37" spans="2:9" s="599" customFormat="1" ht="18.600000000000001" customHeight="1" x14ac:dyDescent="0.2">
      <c r="B37" s="1102" t="s">
        <v>1475</v>
      </c>
      <c r="C37" s="1102"/>
      <c r="D37" s="1102"/>
      <c r="E37" s="1102"/>
      <c r="F37" s="1102"/>
      <c r="G37" s="1102"/>
      <c r="H37" s="1102"/>
      <c r="I37" s="1102"/>
    </row>
    <row r="38" spans="2:9" s="135" customFormat="1" ht="13.15" customHeight="1" x14ac:dyDescent="0.2">
      <c r="B38" s="1102" t="s">
        <v>1476</v>
      </c>
      <c r="C38" s="1102"/>
      <c r="D38" s="1102"/>
      <c r="E38" s="1102"/>
      <c r="F38" s="1102"/>
      <c r="G38" s="1102"/>
      <c r="H38" s="1102"/>
      <c r="I38" s="1102"/>
    </row>
    <row r="39" spans="2:9" x14ac:dyDescent="0.2">
      <c r="B39" s="1102" t="s">
        <v>1448</v>
      </c>
      <c r="C39" s="1102"/>
      <c r="D39" s="1102"/>
      <c r="E39" s="1102"/>
      <c r="F39" s="1102"/>
      <c r="G39" s="1102"/>
      <c r="H39" s="1102"/>
      <c r="I39" s="1102"/>
    </row>
    <row r="40" spans="2:9" x14ac:dyDescent="0.2">
      <c r="C40" s="1104"/>
      <c r="D40" s="1104"/>
    </row>
    <row r="41" spans="2:9" x14ac:dyDescent="0.2">
      <c r="C41" s="1104"/>
      <c r="D41" s="1104"/>
    </row>
  </sheetData>
  <mergeCells count="9">
    <mergeCell ref="B2:I3"/>
    <mergeCell ref="C40:D41"/>
    <mergeCell ref="E6:I6"/>
    <mergeCell ref="B39:I39"/>
    <mergeCell ref="B38:I38"/>
    <mergeCell ref="D6:D7"/>
    <mergeCell ref="C6:C7"/>
    <mergeCell ref="B36:I36"/>
    <mergeCell ref="B37:I37"/>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B2:I132"/>
  <sheetViews>
    <sheetView showGridLines="0" zoomScaleNormal="100" workbookViewId="0">
      <selection activeCell="B138" sqref="B138"/>
    </sheetView>
  </sheetViews>
  <sheetFormatPr baseColWidth="10" defaultColWidth="9" defaultRowHeight="12.75" x14ac:dyDescent="0.2"/>
  <cols>
    <col min="1" max="1" width="8.6640625" style="13" customWidth="1"/>
    <col min="2" max="2" width="44.1640625" style="13" bestFit="1" customWidth="1"/>
    <col min="3" max="3" width="14.5" style="18" bestFit="1" customWidth="1"/>
    <col min="4" max="4" width="15" style="18" bestFit="1" customWidth="1"/>
    <col min="5" max="5" width="21.5" style="18" bestFit="1" customWidth="1"/>
    <col min="6" max="6" width="16.1640625" style="18" bestFit="1" customWidth="1"/>
    <col min="7" max="7" width="14.83203125" style="18" customWidth="1"/>
    <col min="8" max="8" width="8.6640625" style="18" bestFit="1" customWidth="1"/>
    <col min="9" max="9" width="13.5" style="18" bestFit="1" customWidth="1"/>
    <col min="10" max="16384" width="9" style="13"/>
  </cols>
  <sheetData>
    <row r="2" spans="2:9" ht="13.9" customHeight="1" x14ac:dyDescent="0.2">
      <c r="B2" s="1105" t="s">
        <v>1313</v>
      </c>
      <c r="C2" s="1105"/>
      <c r="D2" s="1105"/>
      <c r="E2" s="1105"/>
      <c r="F2" s="1105"/>
      <c r="G2" s="1105"/>
      <c r="H2" s="1105"/>
      <c r="I2" s="1105"/>
    </row>
    <row r="3" spans="2:9" ht="13.9" customHeight="1" x14ac:dyDescent="0.2">
      <c r="C3" s="13"/>
      <c r="D3" s="13"/>
      <c r="E3" s="13"/>
      <c r="F3" s="13"/>
      <c r="G3" s="13"/>
      <c r="H3" s="13"/>
      <c r="I3" s="13"/>
    </row>
    <row r="4" spans="2:9" ht="13.9" customHeight="1" x14ac:dyDescent="0.2">
      <c r="B4" s="82"/>
      <c r="C4" s="361"/>
      <c r="D4" s="361"/>
      <c r="E4" s="361"/>
      <c r="F4" s="361"/>
      <c r="G4" s="361"/>
      <c r="H4" s="361"/>
      <c r="I4" s="361"/>
    </row>
    <row r="5" spans="2:9" ht="39.75" x14ac:dyDescent="0.2">
      <c r="B5" s="546" t="s">
        <v>1100</v>
      </c>
      <c r="C5" s="546" t="s">
        <v>839</v>
      </c>
      <c r="D5" s="546" t="s">
        <v>1207</v>
      </c>
      <c r="E5" s="546" t="s">
        <v>840</v>
      </c>
      <c r="F5" s="546" t="s">
        <v>1208</v>
      </c>
      <c r="G5" s="546" t="s">
        <v>841</v>
      </c>
      <c r="H5" s="546" t="s">
        <v>133</v>
      </c>
      <c r="I5" s="546" t="s">
        <v>134</v>
      </c>
    </row>
    <row r="6" spans="2:9" ht="14.25" x14ac:dyDescent="0.2">
      <c r="B6" s="923" t="s">
        <v>1385</v>
      </c>
      <c r="C6" s="916">
        <v>1035.8130000000001</v>
      </c>
      <c r="D6" s="917" t="s">
        <v>2</v>
      </c>
      <c r="E6" s="916">
        <v>331</v>
      </c>
      <c r="F6" s="917" t="s">
        <v>2</v>
      </c>
      <c r="G6" s="918"/>
      <c r="H6" s="916">
        <v>909.14400000000001</v>
      </c>
      <c r="I6" s="917">
        <f>+H6/C6</f>
        <v>0.87771055200118164</v>
      </c>
    </row>
    <row r="7" spans="2:9" x14ac:dyDescent="0.2">
      <c r="B7" s="538" t="s">
        <v>505</v>
      </c>
      <c r="C7" s="547">
        <v>1035.8130000000001</v>
      </c>
      <c r="D7" s="919" t="s">
        <v>2</v>
      </c>
      <c r="E7" s="547">
        <v>331</v>
      </c>
      <c r="F7" s="919" t="s">
        <v>2</v>
      </c>
      <c r="G7" s="547" t="s">
        <v>2</v>
      </c>
      <c r="H7" s="547">
        <v>909.14400000000001</v>
      </c>
      <c r="I7" s="919">
        <v>0.87771055200118164</v>
      </c>
    </row>
    <row r="8" spans="2:9" x14ac:dyDescent="0.2">
      <c r="B8" s="923" t="s">
        <v>171</v>
      </c>
      <c r="C8" s="916">
        <v>74795.762000000002</v>
      </c>
      <c r="D8" s="917">
        <v>1.8699043793462527E-3</v>
      </c>
      <c r="E8" s="916">
        <v>6946</v>
      </c>
      <c r="F8" s="917">
        <v>0.10395985326734349</v>
      </c>
      <c r="G8" s="918"/>
      <c r="H8" s="916">
        <v>3147.3360000000002</v>
      </c>
      <c r="I8" s="917">
        <f>+H8/C8</f>
        <v>4.2079068597496209E-2</v>
      </c>
    </row>
    <row r="9" spans="2:9" ht="13.15" customHeight="1" x14ac:dyDescent="0.2">
      <c r="B9" s="538" t="s">
        <v>138</v>
      </c>
      <c r="C9" s="547">
        <v>4831.4330000000009</v>
      </c>
      <c r="D9" s="919">
        <v>2.0590259463393159E-3</v>
      </c>
      <c r="E9" s="547">
        <v>6</v>
      </c>
      <c r="F9" s="919">
        <v>3.7626945427050321E-2</v>
      </c>
      <c r="G9" s="547">
        <v>37.569496500000007</v>
      </c>
      <c r="H9" s="547">
        <v>225.982</v>
      </c>
      <c r="I9" s="919">
        <v>4.6773286517685322E-2</v>
      </c>
    </row>
    <row r="10" spans="2:9" ht="13.15" customHeight="1" x14ac:dyDescent="0.2">
      <c r="B10" s="587" t="s">
        <v>1111</v>
      </c>
      <c r="C10" s="299">
        <v>4642.5110000000004</v>
      </c>
      <c r="D10" s="362">
        <v>5.0000000000000001E-4</v>
      </c>
      <c r="E10" s="287">
        <v>2</v>
      </c>
      <c r="F10" s="362">
        <v>2.2880563089192466E-2</v>
      </c>
      <c r="G10" s="287">
        <v>0.61698950000000008</v>
      </c>
      <c r="H10" s="287">
        <v>14.247999999999999</v>
      </c>
      <c r="I10" s="732">
        <v>3.0690288079015856E-3</v>
      </c>
    </row>
    <row r="11" spans="2:9" ht="13.15" customHeight="1" x14ac:dyDescent="0.2">
      <c r="B11" s="588" t="s">
        <v>1112</v>
      </c>
      <c r="C11" s="299">
        <v>16.738</v>
      </c>
      <c r="D11" s="654">
        <v>2.0000000000000005E-3</v>
      </c>
      <c r="E11" s="471">
        <v>1</v>
      </c>
      <c r="F11" s="654">
        <v>0.39999999999999997</v>
      </c>
      <c r="G11" s="370">
        <v>114.68300000000001</v>
      </c>
      <c r="H11" s="370">
        <v>7.68</v>
      </c>
      <c r="I11" s="920">
        <v>0.45883618114470065</v>
      </c>
    </row>
    <row r="12" spans="2:9" ht="13.15" customHeight="1" x14ac:dyDescent="0.2">
      <c r="B12" s="588" t="s">
        <v>1113</v>
      </c>
      <c r="C12" s="267" t="s">
        <v>2</v>
      </c>
      <c r="D12" s="363" t="s">
        <v>2</v>
      </c>
      <c r="E12" s="267" t="s">
        <v>2</v>
      </c>
      <c r="F12" s="363" t="s">
        <v>2</v>
      </c>
      <c r="G12" s="267" t="s">
        <v>2</v>
      </c>
      <c r="H12" s="267" t="s">
        <v>2</v>
      </c>
      <c r="I12" s="734" t="s">
        <v>2</v>
      </c>
    </row>
    <row r="13" spans="2:9" ht="13.15" customHeight="1" x14ac:dyDescent="0.2">
      <c r="B13" s="588" t="s">
        <v>1114</v>
      </c>
      <c r="C13" s="267" t="s">
        <v>2</v>
      </c>
      <c r="D13" s="363" t="s">
        <v>2</v>
      </c>
      <c r="E13" s="267" t="s">
        <v>2</v>
      </c>
      <c r="F13" s="654" t="s">
        <v>2</v>
      </c>
      <c r="G13" s="267" t="s">
        <v>2</v>
      </c>
      <c r="H13" s="471" t="s">
        <v>2</v>
      </c>
      <c r="I13" s="920" t="s">
        <v>2</v>
      </c>
    </row>
    <row r="14" spans="2:9" ht="13.15" customHeight="1" x14ac:dyDescent="0.2">
      <c r="B14" s="588" t="s">
        <v>1115</v>
      </c>
      <c r="C14" s="471" t="s">
        <v>2</v>
      </c>
      <c r="D14" s="654" t="s">
        <v>2</v>
      </c>
      <c r="E14" s="471" t="s">
        <v>2</v>
      </c>
      <c r="F14" s="654" t="s">
        <v>2</v>
      </c>
      <c r="G14" s="471" t="s">
        <v>2</v>
      </c>
      <c r="H14" s="471" t="s">
        <v>2</v>
      </c>
      <c r="I14" s="920" t="s">
        <v>2</v>
      </c>
    </row>
    <row r="15" spans="2:9" ht="13.15" customHeight="1" x14ac:dyDescent="0.2">
      <c r="B15" s="588" t="s">
        <v>1116</v>
      </c>
      <c r="C15" s="267">
        <v>172.184</v>
      </c>
      <c r="D15" s="363">
        <v>4.4100000029038702E-2</v>
      </c>
      <c r="E15" s="267">
        <v>3</v>
      </c>
      <c r="F15" s="363">
        <v>0.39999999998652602</v>
      </c>
      <c r="G15" s="267">
        <v>36.5</v>
      </c>
      <c r="H15" s="267">
        <v>204.054</v>
      </c>
      <c r="I15" s="734">
        <v>1.1850926915392836</v>
      </c>
    </row>
    <row r="16" spans="2:9" ht="13.15" customHeight="1" x14ac:dyDescent="0.2">
      <c r="B16" s="588" t="s">
        <v>172</v>
      </c>
      <c r="C16" s="471" t="s">
        <v>2</v>
      </c>
      <c r="D16" s="654" t="s">
        <v>2</v>
      </c>
      <c r="E16" s="471" t="s">
        <v>2</v>
      </c>
      <c r="F16" s="654" t="s">
        <v>2</v>
      </c>
      <c r="G16" s="471" t="s">
        <v>2</v>
      </c>
      <c r="H16" s="471" t="s">
        <v>2</v>
      </c>
      <c r="I16" s="920" t="s">
        <v>2</v>
      </c>
    </row>
    <row r="17" spans="2:9" ht="13.15" customHeight="1" x14ac:dyDescent="0.2">
      <c r="B17" s="296" t="s">
        <v>173</v>
      </c>
      <c r="C17" s="304" t="s">
        <v>2</v>
      </c>
      <c r="D17" s="659" t="s">
        <v>2</v>
      </c>
      <c r="E17" s="304" t="s">
        <v>2</v>
      </c>
      <c r="F17" s="659" t="s">
        <v>2</v>
      </c>
      <c r="G17" s="304" t="s">
        <v>2</v>
      </c>
      <c r="H17" s="304" t="s">
        <v>2</v>
      </c>
      <c r="I17" s="921" t="s">
        <v>2</v>
      </c>
    </row>
    <row r="18" spans="2:9" ht="13.15" customHeight="1" x14ac:dyDescent="0.2">
      <c r="B18" s="538" t="s">
        <v>139</v>
      </c>
      <c r="C18" s="547">
        <v>67509.951000000015</v>
      </c>
      <c r="D18" s="919">
        <v>1.5186633602277376E-3</v>
      </c>
      <c r="E18" s="547">
        <v>2362</v>
      </c>
      <c r="F18" s="919">
        <v>9.7847064355477048E-2</v>
      </c>
      <c r="G18" s="547">
        <v>22.076826993638857</v>
      </c>
      <c r="H18" s="547">
        <v>1790.2819999999999</v>
      </c>
      <c r="I18" s="919">
        <v>2.6518786837810022E-2</v>
      </c>
    </row>
    <row r="19" spans="2:9" ht="13.15" customHeight="1" x14ac:dyDescent="0.2">
      <c r="B19" s="298" t="s">
        <v>1111</v>
      </c>
      <c r="C19" s="299">
        <v>54373.226999999999</v>
      </c>
      <c r="D19" s="364">
        <v>5.7090368262380253E-4</v>
      </c>
      <c r="E19" s="299">
        <v>1879</v>
      </c>
      <c r="F19" s="364">
        <v>0.11504085653120201</v>
      </c>
      <c r="G19" s="300">
        <v>23.236952182674468</v>
      </c>
      <c r="H19" s="299">
        <v>1421.606</v>
      </c>
      <c r="I19" s="364">
        <v>2.6145330679012303E-2</v>
      </c>
    </row>
    <row r="20" spans="2:9" ht="13.15" customHeight="1" x14ac:dyDescent="0.2">
      <c r="B20" s="588" t="s">
        <v>1112</v>
      </c>
      <c r="C20" s="266">
        <v>4514.2259999999997</v>
      </c>
      <c r="D20" s="363">
        <v>1.9999991531637982E-3</v>
      </c>
      <c r="E20" s="267">
        <v>184</v>
      </c>
      <c r="F20" s="363">
        <v>2.7725926722964245E-2</v>
      </c>
      <c r="G20" s="267">
        <v>23.138627978260821</v>
      </c>
      <c r="H20" s="267">
        <v>85.555999999999997</v>
      </c>
      <c r="I20" s="363">
        <v>1.8952529182189815E-2</v>
      </c>
    </row>
    <row r="21" spans="2:9" ht="13.15" customHeight="1" x14ac:dyDescent="0.2">
      <c r="B21" s="588" t="s">
        <v>1113</v>
      </c>
      <c r="C21" s="266">
        <v>4785.7299999999996</v>
      </c>
      <c r="D21" s="363">
        <v>3.0999954511223998E-3</v>
      </c>
      <c r="E21" s="267">
        <v>90</v>
      </c>
      <c r="F21" s="363">
        <v>2.0250064375656379E-2</v>
      </c>
      <c r="G21" s="267">
        <v>14.998567222222222</v>
      </c>
      <c r="H21" s="267">
        <v>84.61</v>
      </c>
      <c r="I21" s="363">
        <v>1.7679643439976765E-2</v>
      </c>
    </row>
    <row r="22" spans="2:9" ht="13.15" customHeight="1" x14ac:dyDescent="0.2">
      <c r="B22" s="588" t="s">
        <v>1114</v>
      </c>
      <c r="C22" s="267">
        <v>1174.7260000000001</v>
      </c>
      <c r="D22" s="363">
        <v>5.1000000003234795E-3</v>
      </c>
      <c r="E22" s="267">
        <v>33</v>
      </c>
      <c r="F22" s="363">
        <v>5.2717331445068891E-2</v>
      </c>
      <c r="G22" s="267">
        <v>28.740799043478258</v>
      </c>
      <c r="H22" s="267">
        <v>74.356999999999999</v>
      </c>
      <c r="I22" s="363">
        <v>6.3297313586317142E-2</v>
      </c>
    </row>
    <row r="23" spans="2:9" ht="13.15" customHeight="1" x14ac:dyDescent="0.2">
      <c r="B23" s="588" t="s">
        <v>1115</v>
      </c>
      <c r="C23" s="267">
        <v>2199.4180000000001</v>
      </c>
      <c r="D23" s="363">
        <v>1.3110529226268035E-2</v>
      </c>
      <c r="E23" s="267">
        <v>157</v>
      </c>
      <c r="F23" s="363">
        <v>2.3638083196341027E-2</v>
      </c>
      <c r="G23" s="267">
        <v>15.612364016949151</v>
      </c>
      <c r="H23" s="267">
        <v>90.435000000000002</v>
      </c>
      <c r="I23" s="363">
        <v>4.1117695681312058E-2</v>
      </c>
    </row>
    <row r="24" spans="2:9" ht="13.15" customHeight="1" x14ac:dyDescent="0.2">
      <c r="B24" s="588" t="s">
        <v>1116</v>
      </c>
      <c r="C24" s="267">
        <v>460.40699999999998</v>
      </c>
      <c r="D24" s="363">
        <v>2.6762712326593645E-2</v>
      </c>
      <c r="E24" s="267">
        <v>14</v>
      </c>
      <c r="F24" s="363">
        <v>3.0567719220211682E-2</v>
      </c>
      <c r="G24" s="267">
        <v>11.140353266666667</v>
      </c>
      <c r="H24" s="267">
        <v>32.786999999999999</v>
      </c>
      <c r="I24" s="363">
        <v>7.1213078862832235E-2</v>
      </c>
    </row>
    <row r="25" spans="2:9" ht="13.15" customHeight="1" x14ac:dyDescent="0.2">
      <c r="B25" s="588" t="s">
        <v>172</v>
      </c>
      <c r="C25" s="267">
        <v>2.2170000000000001</v>
      </c>
      <c r="D25" s="363">
        <v>0.21220001453766349</v>
      </c>
      <c r="E25" s="267">
        <v>5</v>
      </c>
      <c r="F25" s="363">
        <v>0.20001639400992333</v>
      </c>
      <c r="G25" s="267">
        <v>58.699331200000003</v>
      </c>
      <c r="H25" s="267">
        <v>0.93100000000000005</v>
      </c>
      <c r="I25" s="363">
        <v>0.41993685160126298</v>
      </c>
    </row>
    <row r="26" spans="2:9" ht="13.15" customHeight="1" x14ac:dyDescent="0.2">
      <c r="B26" s="296" t="s">
        <v>173</v>
      </c>
      <c r="C26" s="304" t="s">
        <v>2</v>
      </c>
      <c r="D26" s="659" t="s">
        <v>2</v>
      </c>
      <c r="E26" s="304" t="s">
        <v>2</v>
      </c>
      <c r="F26" s="659" t="s">
        <v>2</v>
      </c>
      <c r="G26" s="304" t="s">
        <v>2</v>
      </c>
      <c r="H26" s="304" t="s">
        <v>2</v>
      </c>
      <c r="I26" s="921" t="s">
        <v>2</v>
      </c>
    </row>
    <row r="27" spans="2:9" ht="13.15" customHeight="1" x14ac:dyDescent="0.2">
      <c r="B27" s="538" t="s">
        <v>155</v>
      </c>
      <c r="C27" s="547">
        <v>113.88499999999999</v>
      </c>
      <c r="D27" s="919">
        <v>0.15670409542292665</v>
      </c>
      <c r="E27" s="547">
        <v>1814</v>
      </c>
      <c r="F27" s="919">
        <v>0.41185101297712617</v>
      </c>
      <c r="G27" s="547">
        <v>64.098608976744146</v>
      </c>
      <c r="H27" s="547">
        <v>96.004000000000005</v>
      </c>
      <c r="I27" s="919">
        <v>0.84299073626904342</v>
      </c>
    </row>
    <row r="28" spans="2:9" ht="13.15" customHeight="1" x14ac:dyDescent="0.2">
      <c r="B28" s="298" t="s">
        <v>1111</v>
      </c>
      <c r="C28" s="300">
        <v>9.2029999999999994</v>
      </c>
      <c r="D28" s="364">
        <v>1.26352238617842E-3</v>
      </c>
      <c r="E28" s="300">
        <v>313</v>
      </c>
      <c r="F28" s="364">
        <v>0.40084757144844074</v>
      </c>
      <c r="G28" s="300">
        <v>47.007930541666667</v>
      </c>
      <c r="H28" s="300">
        <v>1.764</v>
      </c>
      <c r="I28" s="364">
        <v>0.19167662718678694</v>
      </c>
    </row>
    <row r="29" spans="2:9" ht="13.15" customHeight="1" x14ac:dyDescent="0.2">
      <c r="B29" s="588" t="s">
        <v>1112</v>
      </c>
      <c r="C29" s="267">
        <v>5.1829999999999998</v>
      </c>
      <c r="D29" s="363">
        <v>2.0000209859154933E-3</v>
      </c>
      <c r="E29" s="267">
        <v>139</v>
      </c>
      <c r="F29" s="363">
        <v>0.42393208171329344</v>
      </c>
      <c r="G29" s="267">
        <v>60.775091900000007</v>
      </c>
      <c r="H29" s="267">
        <v>1.4159999999999999</v>
      </c>
      <c r="I29" s="363">
        <v>0.27320084892919161</v>
      </c>
    </row>
    <row r="30" spans="2:9" ht="13.15" customHeight="1" x14ac:dyDescent="0.2">
      <c r="B30" s="588" t="s">
        <v>1113</v>
      </c>
      <c r="C30" s="267">
        <v>3.605</v>
      </c>
      <c r="D30" s="363">
        <v>3.1000138058252429E-3</v>
      </c>
      <c r="E30" s="267">
        <v>190</v>
      </c>
      <c r="F30" s="363">
        <v>0.40579194067406388</v>
      </c>
      <c r="G30" s="267">
        <v>67.640997333333317</v>
      </c>
      <c r="H30" s="267">
        <v>1.268</v>
      </c>
      <c r="I30" s="363">
        <v>0.3517337031900139</v>
      </c>
    </row>
    <row r="31" spans="2:9" ht="13.15" customHeight="1" x14ac:dyDescent="0.2">
      <c r="B31" s="588" t="s">
        <v>1114</v>
      </c>
      <c r="C31" s="267">
        <v>5.1509999999999998</v>
      </c>
      <c r="D31" s="363">
        <v>5.1000089866045433E-3</v>
      </c>
      <c r="E31" s="267">
        <v>276</v>
      </c>
      <c r="F31" s="363">
        <v>0.4054513731877305</v>
      </c>
      <c r="G31" s="267">
        <v>68.801197000000002</v>
      </c>
      <c r="H31" s="267">
        <v>2.8010000000000002</v>
      </c>
      <c r="I31" s="363">
        <v>0.54377790720248498</v>
      </c>
    </row>
    <row r="32" spans="2:9" ht="13.15" customHeight="1" x14ac:dyDescent="0.2">
      <c r="B32" s="588" t="s">
        <v>1115</v>
      </c>
      <c r="C32" s="267">
        <v>39.067999999999998</v>
      </c>
      <c r="D32" s="363">
        <v>1.3312299195761235E-2</v>
      </c>
      <c r="E32" s="267">
        <v>444</v>
      </c>
      <c r="F32" s="363">
        <v>0.41426743473661315</v>
      </c>
      <c r="G32" s="267">
        <v>59.28182786666666</v>
      </c>
      <c r="H32" s="267">
        <v>40.545000000000002</v>
      </c>
      <c r="I32" s="363">
        <v>1.037805876932528</v>
      </c>
    </row>
    <row r="33" spans="2:9" ht="13.15" customHeight="1" x14ac:dyDescent="0.2">
      <c r="B33" s="588" t="s">
        <v>1116</v>
      </c>
      <c r="C33" s="267">
        <v>35.859000000000002</v>
      </c>
      <c r="D33" s="363">
        <v>4.4725923652639506E-2</v>
      </c>
      <c r="E33" s="267">
        <v>340</v>
      </c>
      <c r="F33" s="363">
        <v>0.41157336972029335</v>
      </c>
      <c r="G33" s="267">
        <v>74.847496655172407</v>
      </c>
      <c r="H33" s="267">
        <v>43.121000000000002</v>
      </c>
      <c r="I33" s="363">
        <v>1.2025154075685323</v>
      </c>
    </row>
    <row r="34" spans="2:9" ht="13.15" customHeight="1" x14ac:dyDescent="0.2">
      <c r="B34" s="588" t="s">
        <v>172</v>
      </c>
      <c r="C34" s="267">
        <v>0.188</v>
      </c>
      <c r="D34" s="363">
        <v>0.18560693962765959</v>
      </c>
      <c r="E34" s="267">
        <v>33</v>
      </c>
      <c r="F34" s="363">
        <v>0.40306043069148934</v>
      </c>
      <c r="G34" s="267">
        <v>82.549036333333333</v>
      </c>
      <c r="H34" s="267">
        <v>0.315</v>
      </c>
      <c r="I34" s="363">
        <v>1.675531914893617</v>
      </c>
    </row>
    <row r="35" spans="2:9" ht="13.15" customHeight="1" x14ac:dyDescent="0.2">
      <c r="B35" s="296" t="s">
        <v>173</v>
      </c>
      <c r="C35" s="297">
        <v>15.628</v>
      </c>
      <c r="D35" s="365">
        <v>1</v>
      </c>
      <c r="E35" s="297">
        <v>79</v>
      </c>
      <c r="F35" s="365">
        <v>0.41253311350524702</v>
      </c>
      <c r="G35" s="297">
        <v>79.256180499999999</v>
      </c>
      <c r="H35" s="297">
        <v>4.774</v>
      </c>
      <c r="I35" s="365">
        <v>0.30547734834911699</v>
      </c>
    </row>
    <row r="36" spans="2:9" ht="13.15" customHeight="1" x14ac:dyDescent="0.2">
      <c r="B36" s="538" t="s">
        <v>156</v>
      </c>
      <c r="C36" s="547">
        <v>2333.212</v>
      </c>
      <c r="D36" s="919">
        <v>3.0675119410752227E-3</v>
      </c>
      <c r="E36" s="547">
        <v>1591</v>
      </c>
      <c r="F36" s="919">
        <v>0.40222119721725275</v>
      </c>
      <c r="G36" s="547">
        <v>65.961645554007006</v>
      </c>
      <c r="H36" s="547">
        <v>1032.1849999999999</v>
      </c>
      <c r="I36" s="919">
        <v>0.44238800417621715</v>
      </c>
    </row>
    <row r="37" spans="2:9" ht="13.15" customHeight="1" x14ac:dyDescent="0.2">
      <c r="B37" s="298" t="s">
        <v>1111</v>
      </c>
      <c r="C37" s="299">
        <v>1289.6780000000001</v>
      </c>
      <c r="D37" s="364">
        <v>1.1255008538100205E-3</v>
      </c>
      <c r="E37" s="300">
        <v>589</v>
      </c>
      <c r="F37" s="364">
        <v>0.38778686649704813</v>
      </c>
      <c r="G37" s="300">
        <v>61.932421795620442</v>
      </c>
      <c r="H37" s="300">
        <v>342.93099999999998</v>
      </c>
      <c r="I37" s="364">
        <v>0.26590435752179997</v>
      </c>
    </row>
    <row r="38" spans="2:9" ht="13.15" customHeight="1" x14ac:dyDescent="0.2">
      <c r="B38" s="588" t="s">
        <v>1112</v>
      </c>
      <c r="C38" s="267">
        <v>228.14599999999999</v>
      </c>
      <c r="D38" s="363">
        <v>1.999998487021469E-3</v>
      </c>
      <c r="E38" s="267">
        <v>259</v>
      </c>
      <c r="F38" s="363">
        <v>0.40964774583889263</v>
      </c>
      <c r="G38" s="267">
        <v>57.777725444444449</v>
      </c>
      <c r="H38" s="267">
        <v>86.661000000000001</v>
      </c>
      <c r="I38" s="363">
        <v>0.37984886870688073</v>
      </c>
    </row>
    <row r="39" spans="2:9" ht="13.15" customHeight="1" x14ac:dyDescent="0.2">
      <c r="B39" s="588" t="s">
        <v>1113</v>
      </c>
      <c r="C39" s="267">
        <v>330.85899999999998</v>
      </c>
      <c r="D39" s="363">
        <v>3.0991291319867375E-3</v>
      </c>
      <c r="E39" s="267">
        <v>357</v>
      </c>
      <c r="F39" s="363">
        <v>0.43907440944692461</v>
      </c>
      <c r="G39" s="267">
        <v>82.435184333333353</v>
      </c>
      <c r="H39" s="267">
        <v>237.227</v>
      </c>
      <c r="I39" s="363">
        <v>0.71700331561178632</v>
      </c>
    </row>
    <row r="40" spans="2:9" ht="13.15" customHeight="1" x14ac:dyDescent="0.2">
      <c r="B40" s="588" t="s">
        <v>1114</v>
      </c>
      <c r="C40" s="267">
        <v>406.584</v>
      </c>
      <c r="D40" s="363">
        <v>5.0999996430749856E-3</v>
      </c>
      <c r="E40" s="267">
        <v>139</v>
      </c>
      <c r="F40" s="363">
        <v>0.40778033433504507</v>
      </c>
      <c r="G40" s="267">
        <v>51.284985944444443</v>
      </c>
      <c r="H40" s="267">
        <v>284.39699999999999</v>
      </c>
      <c r="I40" s="363">
        <v>0.69947907443480306</v>
      </c>
    </row>
    <row r="41" spans="2:9" ht="13.15" customHeight="1" x14ac:dyDescent="0.2">
      <c r="B41" s="588" t="s">
        <v>1115</v>
      </c>
      <c r="C41" s="267">
        <v>46.773000000000003</v>
      </c>
      <c r="D41" s="363">
        <v>1.0581959631625082E-2</v>
      </c>
      <c r="E41" s="267">
        <v>166</v>
      </c>
      <c r="F41" s="363">
        <v>0.43026702347465412</v>
      </c>
      <c r="G41" s="267">
        <v>70.403783655172404</v>
      </c>
      <c r="H41" s="267">
        <v>45.415999999999997</v>
      </c>
      <c r="I41" s="363">
        <v>0.97098753554401029</v>
      </c>
    </row>
    <row r="42" spans="2:9" ht="13.15" customHeight="1" x14ac:dyDescent="0.2">
      <c r="B42" s="588" t="s">
        <v>1116</v>
      </c>
      <c r="C42" s="267">
        <v>30.219000000000001</v>
      </c>
      <c r="D42" s="363">
        <v>2.945362271782653E-2</v>
      </c>
      <c r="E42" s="267">
        <v>60</v>
      </c>
      <c r="F42" s="363">
        <v>0.43938052096164665</v>
      </c>
      <c r="G42" s="267">
        <v>76.56608742857145</v>
      </c>
      <c r="H42" s="267">
        <v>35.01</v>
      </c>
      <c r="I42" s="363">
        <v>1.1585426387372182</v>
      </c>
    </row>
    <row r="43" spans="2:9" ht="13.15" customHeight="1" x14ac:dyDescent="0.2">
      <c r="B43" s="588" t="s">
        <v>172</v>
      </c>
      <c r="C43" s="267">
        <v>0.21299999999999999</v>
      </c>
      <c r="D43" s="363">
        <v>0.11909992009389671</v>
      </c>
      <c r="E43" s="267">
        <v>3</v>
      </c>
      <c r="F43" s="363">
        <v>0.42741786328638498</v>
      </c>
      <c r="G43" s="267">
        <v>81.480174999999988</v>
      </c>
      <c r="H43" s="267">
        <v>0.443</v>
      </c>
      <c r="I43" s="363">
        <v>2.07981220657277</v>
      </c>
    </row>
    <row r="44" spans="2:9" ht="13.15" customHeight="1" x14ac:dyDescent="0.2">
      <c r="B44" s="296" t="s">
        <v>173</v>
      </c>
      <c r="C44" s="297">
        <v>0.74</v>
      </c>
      <c r="D44" s="365">
        <v>1</v>
      </c>
      <c r="E44" s="297">
        <v>18</v>
      </c>
      <c r="F44" s="365">
        <v>0.43972975951351345</v>
      </c>
      <c r="G44" s="297">
        <v>83.528087249999999</v>
      </c>
      <c r="H44" s="297">
        <v>0.1</v>
      </c>
      <c r="I44" s="365">
        <v>0.13513513513513514</v>
      </c>
    </row>
    <row r="45" spans="2:9" ht="13.15" customHeight="1" x14ac:dyDescent="0.2">
      <c r="B45" s="538" t="s">
        <v>174</v>
      </c>
      <c r="C45" s="547">
        <v>7.1340000000000003</v>
      </c>
      <c r="D45" s="919">
        <v>0.33333456615082702</v>
      </c>
      <c r="E45" s="547">
        <v>1135</v>
      </c>
      <c r="F45" s="919">
        <v>0.40427249802635262</v>
      </c>
      <c r="G45" s="547" t="s">
        <v>2</v>
      </c>
      <c r="H45" s="547">
        <v>2.8</v>
      </c>
      <c r="I45" s="919">
        <v>0.39248668348752447</v>
      </c>
    </row>
    <row r="46" spans="2:9" ht="13.15" customHeight="1" x14ac:dyDescent="0.2">
      <c r="B46" s="298" t="s">
        <v>1111</v>
      </c>
      <c r="C46" s="300">
        <v>0.27200000000000002</v>
      </c>
      <c r="D46" s="364">
        <v>1.1541945220588234E-3</v>
      </c>
      <c r="E46" s="300">
        <v>116</v>
      </c>
      <c r="F46" s="364">
        <v>0.40000007172794116</v>
      </c>
      <c r="G46" s="303" t="s">
        <v>2</v>
      </c>
      <c r="H46" s="300" t="s">
        <v>2</v>
      </c>
      <c r="I46" s="364">
        <v>9.1911764705882346E-2</v>
      </c>
    </row>
    <row r="47" spans="2:9" ht="13.15" customHeight="1" x14ac:dyDescent="0.2">
      <c r="B47" s="588" t="s">
        <v>1112</v>
      </c>
      <c r="C47" s="267">
        <v>0.25600000000000001</v>
      </c>
      <c r="D47" s="363">
        <v>1.9999569140625E-3</v>
      </c>
      <c r="E47" s="267">
        <v>55</v>
      </c>
      <c r="F47" s="363">
        <v>0.4000000262890625</v>
      </c>
      <c r="G47" s="471" t="s">
        <v>2</v>
      </c>
      <c r="H47" s="267" t="s">
        <v>2</v>
      </c>
      <c r="I47" s="363">
        <v>0.1328125</v>
      </c>
    </row>
    <row r="48" spans="2:9" ht="13.15" customHeight="1" x14ac:dyDescent="0.2">
      <c r="B48" s="588" t="s">
        <v>1113</v>
      </c>
      <c r="C48" s="267">
        <v>7.5999999999999998E-2</v>
      </c>
      <c r="D48" s="363">
        <v>3.1000476315789474E-3</v>
      </c>
      <c r="E48" s="267">
        <v>57</v>
      </c>
      <c r="F48" s="363">
        <v>0.40000022855263156</v>
      </c>
      <c r="G48" s="471" t="s">
        <v>2</v>
      </c>
      <c r="H48" s="267" t="s">
        <v>2</v>
      </c>
      <c r="I48" s="363">
        <v>0.18421052631578949</v>
      </c>
    </row>
    <row r="49" spans="2:9" ht="13.15" customHeight="1" x14ac:dyDescent="0.2">
      <c r="B49" s="588" t="s">
        <v>1114</v>
      </c>
      <c r="C49" s="267">
        <v>0.39300000000000002</v>
      </c>
      <c r="D49" s="363">
        <v>5.0999600254452932E-3</v>
      </c>
      <c r="E49" s="267">
        <v>139</v>
      </c>
      <c r="F49" s="363">
        <v>0.39999998272264631</v>
      </c>
      <c r="G49" s="471" t="s">
        <v>2</v>
      </c>
      <c r="H49" s="267" t="s">
        <v>2</v>
      </c>
      <c r="I49" s="363">
        <v>0.23918575063613232</v>
      </c>
    </row>
    <row r="50" spans="2:9" ht="13.15" customHeight="1" x14ac:dyDescent="0.2">
      <c r="B50" s="588" t="s">
        <v>1115</v>
      </c>
      <c r="C50" s="267">
        <v>0.44</v>
      </c>
      <c r="D50" s="363">
        <v>1.1773246477272728E-2</v>
      </c>
      <c r="E50" s="267">
        <v>232</v>
      </c>
      <c r="F50" s="363">
        <v>0.39999994868181821</v>
      </c>
      <c r="G50" s="471" t="s">
        <v>2</v>
      </c>
      <c r="H50" s="267" t="s">
        <v>2</v>
      </c>
      <c r="I50" s="363">
        <v>0.34545454545454546</v>
      </c>
    </row>
    <row r="51" spans="2:9" ht="13.15" customHeight="1" x14ac:dyDescent="0.2">
      <c r="B51" s="588" t="s">
        <v>1116</v>
      </c>
      <c r="C51" s="267">
        <v>1.6859999999999999</v>
      </c>
      <c r="D51" s="363">
        <v>5.9011596856465016E-2</v>
      </c>
      <c r="E51" s="267">
        <v>345</v>
      </c>
      <c r="F51" s="363">
        <v>0.3999999964590748</v>
      </c>
      <c r="G51" s="471" t="s">
        <v>2</v>
      </c>
      <c r="H51" s="267">
        <v>0.79600000000000004</v>
      </c>
      <c r="I51" s="363">
        <v>0.47212336892052198</v>
      </c>
    </row>
    <row r="52" spans="2:9" ht="13.15" customHeight="1" x14ac:dyDescent="0.2">
      <c r="B52" s="588" t="s">
        <v>172</v>
      </c>
      <c r="C52" s="267">
        <v>2.1920000000000002</v>
      </c>
      <c r="D52" s="363">
        <v>0.20587098375000001</v>
      </c>
      <c r="E52" s="267">
        <v>104</v>
      </c>
      <c r="F52" s="363">
        <v>0.40025547271441608</v>
      </c>
      <c r="G52" s="471" t="s">
        <v>2</v>
      </c>
      <c r="H52" s="267">
        <v>1.4390000000000001</v>
      </c>
      <c r="I52" s="363">
        <v>0.65647810218978098</v>
      </c>
    </row>
    <row r="53" spans="2:9" ht="13.15" customHeight="1" x14ac:dyDescent="0.2">
      <c r="B53" s="296" t="s">
        <v>173</v>
      </c>
      <c r="C53" s="297">
        <v>1.819</v>
      </c>
      <c r="D53" s="365">
        <v>1</v>
      </c>
      <c r="E53" s="297">
        <v>87</v>
      </c>
      <c r="F53" s="365">
        <v>0.41644859618471691</v>
      </c>
      <c r="G53" s="304" t="s">
        <v>2</v>
      </c>
      <c r="H53" s="297" t="s">
        <v>2</v>
      </c>
      <c r="I53" s="365">
        <v>0.13523914238592633</v>
      </c>
    </row>
    <row r="54" spans="2:9" ht="13.15" customHeight="1" x14ac:dyDescent="0.2">
      <c r="B54" s="538" t="s">
        <v>175</v>
      </c>
      <c r="C54" s="547">
        <v>0.14699999999999999</v>
      </c>
      <c r="D54" s="919">
        <v>4.4745630272108844E-2</v>
      </c>
      <c r="E54" s="547">
        <v>38</v>
      </c>
      <c r="F54" s="919">
        <v>0.39999976945578231</v>
      </c>
      <c r="G54" s="547" t="s">
        <v>2</v>
      </c>
      <c r="H54" s="547" t="s">
        <v>2</v>
      </c>
      <c r="I54" s="919">
        <v>0.56462585034013613</v>
      </c>
    </row>
    <row r="55" spans="2:9" ht="13.15" customHeight="1" x14ac:dyDescent="0.2">
      <c r="B55" s="298" t="s">
        <v>1111</v>
      </c>
      <c r="C55" s="300">
        <v>1.4999999999999999E-2</v>
      </c>
      <c r="D55" s="364">
        <v>1.0267413333333332E-3</v>
      </c>
      <c r="E55" s="300">
        <v>16</v>
      </c>
      <c r="F55" s="364">
        <v>0.39999777466666669</v>
      </c>
      <c r="G55" s="303" t="s">
        <v>2</v>
      </c>
      <c r="H55" s="303" t="s">
        <v>2</v>
      </c>
      <c r="I55" s="922">
        <v>6.6666666666666666E-2</v>
      </c>
    </row>
    <row r="56" spans="2:9" ht="13.15" customHeight="1" x14ac:dyDescent="0.2">
      <c r="B56" s="588" t="s">
        <v>1112</v>
      </c>
      <c r="C56" s="471" t="s">
        <v>2</v>
      </c>
      <c r="D56" s="471" t="s">
        <v>2</v>
      </c>
      <c r="E56" s="471" t="s">
        <v>2</v>
      </c>
      <c r="F56" s="471" t="s">
        <v>2</v>
      </c>
      <c r="G56" s="471" t="s">
        <v>2</v>
      </c>
      <c r="H56" s="471" t="s">
        <v>2</v>
      </c>
      <c r="I56" s="471" t="s">
        <v>2</v>
      </c>
    </row>
    <row r="57" spans="2:9" ht="13.15" customHeight="1" x14ac:dyDescent="0.2">
      <c r="B57" s="588" t="s">
        <v>1113</v>
      </c>
      <c r="C57" s="471" t="s">
        <v>2</v>
      </c>
      <c r="D57" s="471" t="s">
        <v>2</v>
      </c>
      <c r="E57" s="267" t="s">
        <v>2</v>
      </c>
      <c r="F57" s="471" t="s">
        <v>2</v>
      </c>
      <c r="G57" s="471" t="s">
        <v>2</v>
      </c>
      <c r="H57" s="471" t="s">
        <v>2</v>
      </c>
      <c r="I57" s="471" t="s">
        <v>2</v>
      </c>
    </row>
    <row r="58" spans="2:9" ht="13.15" customHeight="1" x14ac:dyDescent="0.2">
      <c r="B58" s="588" t="s">
        <v>1114</v>
      </c>
      <c r="C58" s="471" t="s">
        <v>2</v>
      </c>
      <c r="D58" s="471" t="s">
        <v>2</v>
      </c>
      <c r="E58" s="267" t="s">
        <v>2</v>
      </c>
      <c r="F58" s="471" t="s">
        <v>2</v>
      </c>
      <c r="G58" s="471" t="s">
        <v>2</v>
      </c>
      <c r="H58" s="471" t="s">
        <v>2</v>
      </c>
      <c r="I58" s="471" t="s">
        <v>2</v>
      </c>
    </row>
    <row r="59" spans="2:9" ht="13.15" customHeight="1" x14ac:dyDescent="0.2">
      <c r="B59" s="588" t="s">
        <v>1115</v>
      </c>
      <c r="C59" s="267">
        <v>6.0000000000000001E-3</v>
      </c>
      <c r="D59" s="363">
        <v>8.7999700000000007E-3</v>
      </c>
      <c r="E59" s="267">
        <v>11</v>
      </c>
      <c r="F59" s="363">
        <v>0.39999904999999997</v>
      </c>
      <c r="G59" s="471" t="s">
        <v>2</v>
      </c>
      <c r="H59" s="471" t="s">
        <v>2</v>
      </c>
      <c r="I59" s="363">
        <v>0.5</v>
      </c>
    </row>
    <row r="60" spans="2:9" ht="13.15" customHeight="1" x14ac:dyDescent="0.2">
      <c r="B60" s="588" t="s">
        <v>1116</v>
      </c>
      <c r="C60" s="267">
        <v>0.126</v>
      </c>
      <c r="D60" s="363">
        <v>5.1661958015873012E-2</v>
      </c>
      <c r="E60" s="267">
        <v>9</v>
      </c>
      <c r="F60" s="363">
        <v>0.40000004119047622</v>
      </c>
      <c r="G60" s="471" t="s">
        <v>2</v>
      </c>
      <c r="H60" s="471" t="s">
        <v>2</v>
      </c>
      <c r="I60" s="363">
        <v>0.62698412698412698</v>
      </c>
    </row>
    <row r="61" spans="2:9" ht="13.15" customHeight="1" x14ac:dyDescent="0.2">
      <c r="B61" s="588" t="s">
        <v>172</v>
      </c>
      <c r="C61" s="471" t="s">
        <v>2</v>
      </c>
      <c r="D61" s="471" t="s">
        <v>2</v>
      </c>
      <c r="E61" s="267">
        <v>2</v>
      </c>
      <c r="F61" s="471" t="s">
        <v>2</v>
      </c>
      <c r="G61" s="471" t="s">
        <v>2</v>
      </c>
      <c r="H61" s="471" t="s">
        <v>2</v>
      </c>
      <c r="I61" s="471" t="s">
        <v>2</v>
      </c>
    </row>
    <row r="62" spans="2:9" ht="13.15" customHeight="1" x14ac:dyDescent="0.2">
      <c r="B62" s="588" t="s">
        <v>173</v>
      </c>
      <c r="C62" s="471" t="s">
        <v>2</v>
      </c>
      <c r="D62" s="471" t="s">
        <v>2</v>
      </c>
      <c r="E62" s="471" t="s">
        <v>2</v>
      </c>
      <c r="F62" s="471" t="s">
        <v>2</v>
      </c>
      <c r="G62" s="304" t="s">
        <v>2</v>
      </c>
      <c r="H62" s="304" t="s">
        <v>2</v>
      </c>
      <c r="I62" s="471" t="s">
        <v>2</v>
      </c>
    </row>
    <row r="63" spans="2:9" ht="13.15" customHeight="1" x14ac:dyDescent="0.2">
      <c r="B63" s="536" t="s">
        <v>147</v>
      </c>
      <c r="C63" s="54">
        <v>75831.575000000026</v>
      </c>
      <c r="D63" s="366">
        <v>1.8699043793462527E-3</v>
      </c>
      <c r="E63" s="54">
        <v>7277</v>
      </c>
      <c r="F63" s="366">
        <v>0.10395985326734349</v>
      </c>
      <c r="G63" s="918"/>
      <c r="H63" s="54">
        <v>4056.4799999999996</v>
      </c>
      <c r="I63" s="366">
        <v>5.3493284294833625E-2</v>
      </c>
    </row>
    <row r="64" spans="2:9" ht="39.4" customHeight="1" x14ac:dyDescent="0.2">
      <c r="B64" s="1195" t="s">
        <v>1672</v>
      </c>
      <c r="C64" s="1179"/>
      <c r="D64" s="1179"/>
      <c r="E64" s="1179"/>
      <c r="F64" s="1179"/>
      <c r="G64" s="1179"/>
      <c r="H64" s="1179"/>
      <c r="I64" s="1179"/>
    </row>
    <row r="65" spans="2:9" x14ac:dyDescent="0.2">
      <c r="B65" s="1179" t="s">
        <v>1455</v>
      </c>
      <c r="C65" s="1179"/>
      <c r="D65" s="1179"/>
      <c r="E65" s="1179"/>
      <c r="F65" s="1179"/>
      <c r="G65" s="1179"/>
      <c r="H65" s="17"/>
      <c r="I65" s="17"/>
    </row>
    <row r="66" spans="2:9" x14ac:dyDescent="0.2">
      <c r="B66" s="25"/>
      <c r="C66" s="46"/>
      <c r="D66" s="516"/>
      <c r="E66" s="516"/>
      <c r="F66" s="17"/>
      <c r="G66" s="17"/>
      <c r="H66" s="17"/>
      <c r="I66" s="17"/>
    </row>
    <row r="67" spans="2:9" s="11" customFormat="1" ht="13.9" customHeight="1" x14ac:dyDescent="0.2">
      <c r="B67" s="1105" t="s">
        <v>1213</v>
      </c>
      <c r="C67" s="1105"/>
      <c r="D67" s="1105"/>
      <c r="E67" s="1105"/>
      <c r="F67" s="1105"/>
      <c r="G67" s="1105"/>
      <c r="H67" s="1105"/>
      <c r="I67" s="1105"/>
    </row>
    <row r="68" spans="2:9" s="11" customFormat="1" ht="13.15" customHeight="1" x14ac:dyDescent="0.2">
      <c r="B68" s="47"/>
      <c r="C68" s="47"/>
      <c r="D68" s="47"/>
      <c r="E68" s="47"/>
      <c r="F68" s="47"/>
      <c r="G68" s="47"/>
      <c r="H68" s="47"/>
      <c r="I68" s="47"/>
    </row>
    <row r="69" spans="2:9" s="11" customFormat="1" ht="13.15" customHeight="1" x14ac:dyDescent="0.2">
      <c r="B69" s="47"/>
      <c r="C69" s="47"/>
      <c r="D69" s="47"/>
      <c r="E69" s="47"/>
      <c r="F69" s="47"/>
      <c r="G69" s="47"/>
      <c r="H69" s="47"/>
      <c r="I69" s="47"/>
    </row>
    <row r="70" spans="2:9" ht="39.75" x14ac:dyDescent="0.2">
      <c r="B70" s="546" t="s">
        <v>1456</v>
      </c>
      <c r="C70" s="546" t="s">
        <v>839</v>
      </c>
      <c r="D70" s="546" t="s">
        <v>1207</v>
      </c>
      <c r="E70" s="546" t="s">
        <v>840</v>
      </c>
      <c r="F70" s="546" t="s">
        <v>1208</v>
      </c>
      <c r="G70" s="546" t="s">
        <v>841</v>
      </c>
      <c r="H70" s="546" t="s">
        <v>133</v>
      </c>
      <c r="I70" s="546" t="s">
        <v>134</v>
      </c>
    </row>
    <row r="71" spans="2:9" ht="14.25" x14ac:dyDescent="0.2">
      <c r="B71" s="923" t="s">
        <v>1385</v>
      </c>
      <c r="C71" s="924">
        <v>1180</v>
      </c>
      <c r="D71" s="925" t="s">
        <v>2</v>
      </c>
      <c r="E71" s="924">
        <v>361</v>
      </c>
      <c r="F71" s="925" t="s">
        <v>2</v>
      </c>
      <c r="G71" s="918"/>
      <c r="H71" s="924">
        <v>1056</v>
      </c>
      <c r="I71" s="926">
        <v>0.89491525423728813</v>
      </c>
    </row>
    <row r="72" spans="2:9" x14ac:dyDescent="0.2">
      <c r="B72" s="538" t="s">
        <v>505</v>
      </c>
      <c r="C72" s="927">
        <v>1180</v>
      </c>
      <c r="D72" s="919" t="s">
        <v>2</v>
      </c>
      <c r="E72" s="927">
        <v>361</v>
      </c>
      <c r="F72" s="919" t="s">
        <v>2</v>
      </c>
      <c r="G72" s="927" t="s">
        <v>2</v>
      </c>
      <c r="H72" s="927">
        <v>1056</v>
      </c>
      <c r="I72" s="919">
        <v>0.89491525423728813</v>
      </c>
    </row>
    <row r="73" spans="2:9" ht="13.15" customHeight="1" x14ac:dyDescent="0.2">
      <c r="B73" s="923" t="s">
        <v>171</v>
      </c>
      <c r="C73" s="924">
        <v>66049.343999999997</v>
      </c>
      <c r="D73" s="917">
        <v>2.4317000000000002E-3</v>
      </c>
      <c r="E73" s="924">
        <v>7958</v>
      </c>
      <c r="F73" s="917">
        <v>0.260486</v>
      </c>
      <c r="G73" s="918"/>
      <c r="H73" s="924">
        <v>3727.5949999999998</v>
      </c>
      <c r="I73" s="917">
        <v>5.6436518128022591E-2</v>
      </c>
    </row>
    <row r="74" spans="2:9" ht="13.15" customHeight="1" x14ac:dyDescent="0.2">
      <c r="B74" s="538" t="s">
        <v>138</v>
      </c>
      <c r="C74" s="927">
        <v>1153.5450000000001</v>
      </c>
      <c r="D74" s="919">
        <v>2.6101163370306314E-2</v>
      </c>
      <c r="E74" s="927">
        <v>4</v>
      </c>
      <c r="F74" s="919">
        <v>0.15285350936099587</v>
      </c>
      <c r="G74" s="927">
        <v>47.956133749999999</v>
      </c>
      <c r="H74" s="927">
        <v>762.88199999999995</v>
      </c>
      <c r="I74" s="919">
        <v>0.66133700895933833</v>
      </c>
    </row>
    <row r="75" spans="2:9" ht="13.15" customHeight="1" x14ac:dyDescent="0.2">
      <c r="B75" s="683" t="s">
        <v>1111</v>
      </c>
      <c r="C75" s="928">
        <v>58.860999999999997</v>
      </c>
      <c r="D75" s="362">
        <v>1E-4</v>
      </c>
      <c r="E75" s="834">
        <v>1</v>
      </c>
      <c r="F75" s="362">
        <v>1.1855070000000001E-2</v>
      </c>
      <c r="G75" s="834">
        <v>0.98550000000000004</v>
      </c>
      <c r="H75" s="834">
        <v>5.0000000000000001E-3</v>
      </c>
      <c r="I75" s="732">
        <v>8.4945889468408629E-5</v>
      </c>
    </row>
    <row r="76" spans="2:9" ht="13.15" customHeight="1" x14ac:dyDescent="0.2">
      <c r="B76" s="684" t="s">
        <v>1112</v>
      </c>
      <c r="C76" s="928">
        <v>0</v>
      </c>
      <c r="D76" s="654" t="s">
        <v>2</v>
      </c>
      <c r="E76" s="841">
        <v>0</v>
      </c>
      <c r="F76" s="654" t="s">
        <v>2</v>
      </c>
      <c r="G76" s="841">
        <v>0</v>
      </c>
      <c r="H76" s="841">
        <v>0</v>
      </c>
      <c r="I76" s="920" t="s">
        <v>2</v>
      </c>
    </row>
    <row r="77" spans="2:9" ht="13.15" customHeight="1" x14ac:dyDescent="0.2">
      <c r="B77" s="684" t="s">
        <v>1113</v>
      </c>
      <c r="C77" s="838">
        <v>19.260000000000002</v>
      </c>
      <c r="D77" s="363">
        <v>3.0999999999999999E-3</v>
      </c>
      <c r="E77" s="838">
        <v>1</v>
      </c>
      <c r="F77" s="363">
        <v>0.4</v>
      </c>
      <c r="G77" s="838">
        <v>150.48949999999999</v>
      </c>
      <c r="H77" s="838">
        <v>12.699</v>
      </c>
      <c r="I77" s="734">
        <v>0.65934579439252328</v>
      </c>
    </row>
    <row r="78" spans="2:9" ht="13.15" customHeight="1" x14ac:dyDescent="0.2">
      <c r="B78" s="684" t="s">
        <v>1114</v>
      </c>
      <c r="C78" s="838">
        <v>445.71600000000001</v>
      </c>
      <c r="D78" s="363">
        <v>5.1000000000000004E-3</v>
      </c>
      <c r="E78" s="838">
        <v>1</v>
      </c>
      <c r="F78" s="654">
        <v>0</v>
      </c>
      <c r="G78" s="838">
        <v>36.5</v>
      </c>
      <c r="H78" s="841">
        <v>0</v>
      </c>
      <c r="I78" s="920">
        <v>0</v>
      </c>
    </row>
    <row r="79" spans="2:9" ht="13.15" customHeight="1" x14ac:dyDescent="0.2">
      <c r="B79" s="684" t="s">
        <v>1115</v>
      </c>
      <c r="C79" s="841">
        <v>0</v>
      </c>
      <c r="D79" s="654" t="s">
        <v>2</v>
      </c>
      <c r="E79" s="841">
        <v>0</v>
      </c>
      <c r="F79" s="654">
        <v>0</v>
      </c>
      <c r="G79" s="841">
        <v>0</v>
      </c>
      <c r="H79" s="841">
        <v>0</v>
      </c>
      <c r="I79" s="920">
        <v>0</v>
      </c>
    </row>
    <row r="80" spans="2:9" ht="13.15" customHeight="1" x14ac:dyDescent="0.2">
      <c r="B80" s="684" t="s">
        <v>1116</v>
      </c>
      <c r="C80" s="838">
        <v>629.70799999999997</v>
      </c>
      <c r="D80" s="363">
        <v>4.41E-2</v>
      </c>
      <c r="E80" s="838">
        <v>1</v>
      </c>
      <c r="F80" s="363">
        <v>0.26666582</v>
      </c>
      <c r="G80" s="838">
        <v>3.8495349999999999</v>
      </c>
      <c r="H80" s="838">
        <v>750.178</v>
      </c>
      <c r="I80" s="734">
        <v>1.1913108933029277</v>
      </c>
    </row>
    <row r="81" spans="2:9" ht="13.15" customHeight="1" x14ac:dyDescent="0.2">
      <c r="B81" s="684" t="s">
        <v>172</v>
      </c>
      <c r="C81" s="841">
        <v>0</v>
      </c>
      <c r="D81" s="654" t="s">
        <v>2</v>
      </c>
      <c r="E81" s="841">
        <v>0</v>
      </c>
      <c r="F81" s="654" t="s">
        <v>2</v>
      </c>
      <c r="G81" s="841">
        <v>0</v>
      </c>
      <c r="H81" s="841">
        <v>0</v>
      </c>
      <c r="I81" s="920" t="s">
        <v>2</v>
      </c>
    </row>
    <row r="82" spans="2:9" ht="13.15" customHeight="1" x14ac:dyDescent="0.2">
      <c r="B82" s="296" t="s">
        <v>173</v>
      </c>
      <c r="C82" s="929">
        <v>0</v>
      </c>
      <c r="D82" s="659" t="s">
        <v>2</v>
      </c>
      <c r="E82" s="929">
        <v>0</v>
      </c>
      <c r="F82" s="659" t="s">
        <v>2</v>
      </c>
      <c r="G82" s="929">
        <v>0</v>
      </c>
      <c r="H82" s="929">
        <v>0</v>
      </c>
      <c r="I82" s="921" t="s">
        <v>2</v>
      </c>
    </row>
    <row r="83" spans="2:9" ht="13.15" customHeight="1" x14ac:dyDescent="0.2">
      <c r="B83" s="538" t="s">
        <v>139</v>
      </c>
      <c r="C83" s="927">
        <v>62754.28</v>
      </c>
      <c r="D83" s="919">
        <v>1.7102776437745765E-3</v>
      </c>
      <c r="E83" s="927">
        <v>2082</v>
      </c>
      <c r="F83" s="919">
        <v>0.26219195888447383</v>
      </c>
      <c r="G83" s="927">
        <v>30.630598796918814</v>
      </c>
      <c r="H83" s="927">
        <v>1943.18</v>
      </c>
      <c r="I83" s="919">
        <v>3.096489992395738E-2</v>
      </c>
    </row>
    <row r="84" spans="2:9" ht="13.15" customHeight="1" x14ac:dyDescent="0.2">
      <c r="B84" s="298" t="s">
        <v>1111</v>
      </c>
      <c r="C84" s="928">
        <v>52512.281000000003</v>
      </c>
      <c r="D84" s="364">
        <v>7.4064999999999949E-4</v>
      </c>
      <c r="E84" s="928">
        <v>1651</v>
      </c>
      <c r="F84" s="364">
        <v>0.26553536962151392</v>
      </c>
      <c r="G84" s="928">
        <v>31.91975377091666</v>
      </c>
      <c r="H84" s="928">
        <v>1571.8340000000001</v>
      </c>
      <c r="I84" s="364">
        <v>2.9932693268456573E-2</v>
      </c>
    </row>
    <row r="85" spans="2:9" ht="13.15" customHeight="1" x14ac:dyDescent="0.2">
      <c r="B85" s="684" t="s">
        <v>1112</v>
      </c>
      <c r="C85" s="838">
        <v>2698.0189999999998</v>
      </c>
      <c r="D85" s="363">
        <v>1.9444779999999995E-3</v>
      </c>
      <c r="E85" s="838">
        <v>145</v>
      </c>
      <c r="F85" s="363">
        <v>0.24387643528571423</v>
      </c>
      <c r="G85" s="838">
        <v>23.320057414285699</v>
      </c>
      <c r="H85" s="838">
        <v>89.694000000000003</v>
      </c>
      <c r="I85" s="363">
        <v>3.3244391533195285E-2</v>
      </c>
    </row>
    <row r="86" spans="2:9" ht="13.15" customHeight="1" x14ac:dyDescent="0.2">
      <c r="B86" s="684" t="s">
        <v>1113</v>
      </c>
      <c r="C86" s="838">
        <v>5620.0429999999997</v>
      </c>
      <c r="D86" s="363">
        <v>3.031059555555556E-3</v>
      </c>
      <c r="E86" s="838">
        <v>77</v>
      </c>
      <c r="F86" s="363">
        <v>0.25380955577777775</v>
      </c>
      <c r="G86" s="838">
        <v>20.724196733333333</v>
      </c>
      <c r="H86" s="838">
        <v>86.691999999999993</v>
      </c>
      <c r="I86" s="363">
        <v>1.54255047514761E-2</v>
      </c>
    </row>
    <row r="87" spans="2:9" ht="13.15" customHeight="1" x14ac:dyDescent="0.2">
      <c r="B87" s="684" t="s">
        <v>1114</v>
      </c>
      <c r="C87" s="838">
        <v>206.02</v>
      </c>
      <c r="D87" s="363">
        <v>4.9655347222222236E-3</v>
      </c>
      <c r="E87" s="838">
        <v>28</v>
      </c>
      <c r="F87" s="363">
        <v>0.16384892888888886</v>
      </c>
      <c r="G87" s="838">
        <v>32.104623749999995</v>
      </c>
      <c r="H87" s="838">
        <v>29.555</v>
      </c>
      <c r="I87" s="363">
        <v>0.14345694592757985</v>
      </c>
    </row>
    <row r="88" spans="2:9" ht="13.15" customHeight="1" x14ac:dyDescent="0.2">
      <c r="B88" s="684" t="s">
        <v>1115</v>
      </c>
      <c r="C88" s="838">
        <v>800.43299999999999</v>
      </c>
      <c r="D88" s="363">
        <v>1.1122699545454546E-2</v>
      </c>
      <c r="E88" s="838">
        <v>154</v>
      </c>
      <c r="F88" s="363">
        <v>0.23651013772727278</v>
      </c>
      <c r="G88" s="838">
        <v>30.271890727272716</v>
      </c>
      <c r="H88" s="838">
        <v>85.48</v>
      </c>
      <c r="I88" s="363">
        <v>0.10679219872244149</v>
      </c>
    </row>
    <row r="89" spans="2:9" ht="13.15" customHeight="1" x14ac:dyDescent="0.2">
      <c r="B89" s="684" t="s">
        <v>1116</v>
      </c>
      <c r="C89" s="838">
        <v>912.97400000000005</v>
      </c>
      <c r="D89" s="363">
        <v>3.8632096923076925E-2</v>
      </c>
      <c r="E89" s="838">
        <v>22</v>
      </c>
      <c r="F89" s="363">
        <v>0.22051624538461534</v>
      </c>
      <c r="G89" s="838">
        <v>44.652766461538462</v>
      </c>
      <c r="H89" s="838">
        <v>76.873000000000005</v>
      </c>
      <c r="I89" s="363">
        <v>8.4200645363394791E-2</v>
      </c>
    </row>
    <row r="90" spans="2:9" ht="13.15" customHeight="1" x14ac:dyDescent="0.2">
      <c r="B90" s="684" t="s">
        <v>172</v>
      </c>
      <c r="C90" s="838">
        <v>4.51</v>
      </c>
      <c r="D90" s="363">
        <v>0.21220006666666666</v>
      </c>
      <c r="E90" s="838">
        <v>4</v>
      </c>
      <c r="F90" s="363">
        <v>0.22250759000000003</v>
      </c>
      <c r="G90" s="838">
        <v>71.107554999999991</v>
      </c>
      <c r="H90" s="838">
        <v>3.052</v>
      </c>
      <c r="I90" s="363">
        <v>0.67671840354767188</v>
      </c>
    </row>
    <row r="91" spans="2:9" ht="13.15" customHeight="1" x14ac:dyDescent="0.2">
      <c r="B91" s="296" t="s">
        <v>173</v>
      </c>
      <c r="C91" s="929">
        <v>0</v>
      </c>
      <c r="D91" s="365">
        <v>1</v>
      </c>
      <c r="E91" s="930">
        <v>1</v>
      </c>
      <c r="F91" s="304" t="s">
        <v>2</v>
      </c>
      <c r="G91" s="929">
        <v>0</v>
      </c>
      <c r="H91" s="929">
        <v>0</v>
      </c>
      <c r="I91" s="304" t="s">
        <v>2</v>
      </c>
    </row>
    <row r="92" spans="2:9" ht="13.15" customHeight="1" x14ac:dyDescent="0.2">
      <c r="B92" s="538" t="s">
        <v>155</v>
      </c>
      <c r="C92" s="927">
        <v>148.697</v>
      </c>
      <c r="D92" s="919">
        <v>0.1228561243308848</v>
      </c>
      <c r="E92" s="927">
        <v>2514</v>
      </c>
      <c r="F92" s="919">
        <v>0.39582586216389137</v>
      </c>
      <c r="G92" s="927">
        <v>547.27619889355515</v>
      </c>
      <c r="H92" s="927">
        <v>121.01400000000001</v>
      </c>
      <c r="I92" s="919">
        <v>0.81382946528847255</v>
      </c>
    </row>
    <row r="93" spans="2:9" ht="13.15" customHeight="1" x14ac:dyDescent="0.2">
      <c r="B93" s="298" t="s">
        <v>1111</v>
      </c>
      <c r="C93" s="928">
        <v>10.077999999999999</v>
      </c>
      <c r="D93" s="364">
        <v>1.0999644999999999E-3</v>
      </c>
      <c r="E93" s="928">
        <v>362</v>
      </c>
      <c r="F93" s="364">
        <v>0.36138300549999997</v>
      </c>
      <c r="G93" s="928">
        <v>54.000407949999996</v>
      </c>
      <c r="H93" s="928">
        <v>1.8160000000000001</v>
      </c>
      <c r="I93" s="364">
        <v>0.1801944830323477</v>
      </c>
    </row>
    <row r="94" spans="2:9" ht="13.15" customHeight="1" x14ac:dyDescent="0.2">
      <c r="B94" s="684" t="s">
        <v>1112</v>
      </c>
      <c r="C94" s="838">
        <v>8.82</v>
      </c>
      <c r="D94" s="363">
        <v>1.9998233333333336E-3</v>
      </c>
      <c r="E94" s="838">
        <v>172</v>
      </c>
      <c r="F94" s="363">
        <v>0.40319286416666672</v>
      </c>
      <c r="G94" s="838">
        <v>41.854822666666671</v>
      </c>
      <c r="H94" s="838">
        <v>2.2759999999999998</v>
      </c>
      <c r="I94" s="363">
        <v>0.25804988662131517</v>
      </c>
    </row>
    <row r="95" spans="2:9" ht="13.15" customHeight="1" x14ac:dyDescent="0.2">
      <c r="B95" s="684" t="s">
        <v>1113</v>
      </c>
      <c r="C95" s="838">
        <v>7.9870000000000001</v>
      </c>
      <c r="D95" s="363">
        <v>3.0996381818181821E-3</v>
      </c>
      <c r="E95" s="838">
        <v>281</v>
      </c>
      <c r="F95" s="363">
        <v>0.40440222454545455</v>
      </c>
      <c r="G95" s="838">
        <v>67.484473727272729</v>
      </c>
      <c r="H95" s="838">
        <v>2.74</v>
      </c>
      <c r="I95" s="363">
        <v>0.3430574683861275</v>
      </c>
    </row>
    <row r="96" spans="2:9" ht="13.15" customHeight="1" x14ac:dyDescent="0.2">
      <c r="B96" s="684" t="s">
        <v>1114</v>
      </c>
      <c r="C96" s="838">
        <v>11.103</v>
      </c>
      <c r="D96" s="363">
        <v>5.1004672727272722E-3</v>
      </c>
      <c r="E96" s="838">
        <v>353</v>
      </c>
      <c r="F96" s="363">
        <v>0.40407214636363631</v>
      </c>
      <c r="G96" s="838">
        <v>52.391296272727274</v>
      </c>
      <c r="H96" s="838">
        <v>5.2489999999999997</v>
      </c>
      <c r="I96" s="363">
        <v>0.47275511123119873</v>
      </c>
    </row>
    <row r="97" spans="2:9" ht="13.15" customHeight="1" x14ac:dyDescent="0.2">
      <c r="B97" s="684" t="s">
        <v>1115</v>
      </c>
      <c r="C97" s="838">
        <v>48.101999999999997</v>
      </c>
      <c r="D97" s="363">
        <v>1.1016532500000002E-2</v>
      </c>
      <c r="E97" s="838">
        <v>700</v>
      </c>
      <c r="F97" s="363">
        <v>0.38936909916666673</v>
      </c>
      <c r="G97" s="838">
        <v>71.95621662500001</v>
      </c>
      <c r="H97" s="838">
        <v>43.813000000000002</v>
      </c>
      <c r="I97" s="363">
        <v>0.91083530830318915</v>
      </c>
    </row>
    <row r="98" spans="2:9" ht="13.15" customHeight="1" x14ac:dyDescent="0.2">
      <c r="B98" s="684" t="s">
        <v>1116</v>
      </c>
      <c r="C98" s="838">
        <v>45.804000000000002</v>
      </c>
      <c r="D98" s="363">
        <v>4.7454931034482756E-2</v>
      </c>
      <c r="E98" s="838">
        <v>503</v>
      </c>
      <c r="F98" s="363">
        <v>0.40366441275862075</v>
      </c>
      <c r="G98" s="838">
        <v>79.732692413793103</v>
      </c>
      <c r="H98" s="838">
        <v>57.692</v>
      </c>
      <c r="I98" s="363">
        <v>1.2595406514714871</v>
      </c>
    </row>
    <row r="99" spans="2:9" ht="13.15" customHeight="1" x14ac:dyDescent="0.2">
      <c r="B99" s="684" t="s">
        <v>172</v>
      </c>
      <c r="C99" s="838">
        <v>1.605</v>
      </c>
      <c r="D99" s="363">
        <v>0.15992712142857143</v>
      </c>
      <c r="E99" s="838">
        <v>60</v>
      </c>
      <c r="F99" s="363">
        <v>0.3523923571428571</v>
      </c>
      <c r="G99" s="838">
        <v>94.365896571428578</v>
      </c>
      <c r="H99" s="838">
        <v>2.37</v>
      </c>
      <c r="I99" s="363">
        <v>1.4766355140186918</v>
      </c>
    </row>
    <row r="100" spans="2:9" ht="13.15" customHeight="1" x14ac:dyDescent="0.2">
      <c r="B100" s="296" t="s">
        <v>173</v>
      </c>
      <c r="C100" s="930">
        <v>15.198</v>
      </c>
      <c r="D100" s="365">
        <v>1</v>
      </c>
      <c r="E100" s="930">
        <v>83</v>
      </c>
      <c r="F100" s="365">
        <v>0.40525718666666671</v>
      </c>
      <c r="G100" s="930">
        <v>85.490392666666665</v>
      </c>
      <c r="H100" s="930">
        <v>5.0579999999999998</v>
      </c>
      <c r="I100" s="365">
        <v>0.33280694828266877</v>
      </c>
    </row>
    <row r="101" spans="2:9" ht="13.15" customHeight="1" x14ac:dyDescent="0.2">
      <c r="B101" s="538" t="s">
        <v>156</v>
      </c>
      <c r="C101" s="927">
        <v>1984.5219999999999</v>
      </c>
      <c r="D101" s="919">
        <v>3.3282998529476195E-3</v>
      </c>
      <c r="E101" s="927">
        <v>1444</v>
      </c>
      <c r="F101" s="919">
        <v>0.41344203773094557</v>
      </c>
      <c r="G101" s="927">
        <v>72.937062509652478</v>
      </c>
      <c r="H101" s="927">
        <v>896.58899999999994</v>
      </c>
      <c r="I101" s="919">
        <v>0.45179090985133952</v>
      </c>
    </row>
    <row r="102" spans="2:9" ht="13.15" customHeight="1" x14ac:dyDescent="0.2">
      <c r="B102" s="298" t="s">
        <v>1111</v>
      </c>
      <c r="C102" s="928">
        <v>1072.2439999999999</v>
      </c>
      <c r="D102" s="364">
        <v>1.0285354545454541E-3</v>
      </c>
      <c r="E102" s="928">
        <v>434</v>
      </c>
      <c r="F102" s="364">
        <v>0.40090999290909096</v>
      </c>
      <c r="G102" s="928">
        <v>67.680603881818186</v>
      </c>
      <c r="H102" s="928">
        <v>286.483</v>
      </c>
      <c r="I102" s="364">
        <v>0.26718079093937575</v>
      </c>
    </row>
    <row r="103" spans="2:9" ht="13.15" customHeight="1" x14ac:dyDescent="0.2">
      <c r="B103" s="684" t="s">
        <v>1112</v>
      </c>
      <c r="C103" s="838">
        <v>231.00899999999999</v>
      </c>
      <c r="D103" s="363">
        <v>2.0002539393939398E-3</v>
      </c>
      <c r="E103" s="838">
        <v>199</v>
      </c>
      <c r="F103" s="363">
        <v>0.39769563909090899</v>
      </c>
      <c r="G103" s="838">
        <v>65.951888878787869</v>
      </c>
      <c r="H103" s="838">
        <v>81.578999999999994</v>
      </c>
      <c r="I103" s="363">
        <v>0.35314208537329711</v>
      </c>
    </row>
    <row r="104" spans="2:9" ht="13.15" customHeight="1" x14ac:dyDescent="0.2">
      <c r="B104" s="684" t="s">
        <v>1113</v>
      </c>
      <c r="C104" s="838">
        <v>203.113</v>
      </c>
      <c r="D104" s="363">
        <v>3.0998012820512822E-3</v>
      </c>
      <c r="E104" s="838">
        <v>301</v>
      </c>
      <c r="F104" s="363">
        <v>0.43963062923076918</v>
      </c>
      <c r="G104" s="838">
        <v>75.479189897435887</v>
      </c>
      <c r="H104" s="838">
        <v>110.71</v>
      </c>
      <c r="I104" s="363">
        <v>0.54506604697877536</v>
      </c>
    </row>
    <row r="105" spans="2:9" ht="13.15" customHeight="1" x14ac:dyDescent="0.2">
      <c r="B105" s="684" t="s">
        <v>1114</v>
      </c>
      <c r="C105" s="838">
        <v>404.03300000000002</v>
      </c>
      <c r="D105" s="363">
        <v>5.0999449999999998E-3</v>
      </c>
      <c r="E105" s="838">
        <v>225</v>
      </c>
      <c r="F105" s="363">
        <v>0.43941521153846153</v>
      </c>
      <c r="G105" s="838">
        <v>82.893482615384599</v>
      </c>
      <c r="H105" s="838">
        <v>337.76299999999998</v>
      </c>
      <c r="I105" s="363">
        <v>0.83597874431048935</v>
      </c>
    </row>
    <row r="106" spans="2:9" ht="13.15" customHeight="1" x14ac:dyDescent="0.2">
      <c r="B106" s="684" t="s">
        <v>1115</v>
      </c>
      <c r="C106" s="838">
        <v>55.796999999999997</v>
      </c>
      <c r="D106" s="363">
        <v>1.1226097391304347E-2</v>
      </c>
      <c r="E106" s="838">
        <v>185</v>
      </c>
      <c r="F106" s="363">
        <v>0.43547651391304348</v>
      </c>
      <c r="G106" s="838">
        <v>94.808835478260875</v>
      </c>
      <c r="H106" s="838">
        <v>53.569000000000003</v>
      </c>
      <c r="I106" s="363">
        <v>0.96006953778877013</v>
      </c>
    </row>
    <row r="107" spans="2:9" ht="13.15" customHeight="1" x14ac:dyDescent="0.2">
      <c r="B107" s="684" t="s">
        <v>1116</v>
      </c>
      <c r="C107" s="838">
        <v>16.940000000000001</v>
      </c>
      <c r="D107" s="363">
        <v>4.2962965500000012E-2</v>
      </c>
      <c r="E107" s="838">
        <v>79</v>
      </c>
      <c r="F107" s="363">
        <v>0.41355334149999995</v>
      </c>
      <c r="G107" s="838">
        <v>70.220892250000006</v>
      </c>
      <c r="H107" s="838">
        <v>25.023</v>
      </c>
      <c r="I107" s="363">
        <v>1.4771546635182997</v>
      </c>
    </row>
    <row r="108" spans="2:9" ht="13.15" customHeight="1" x14ac:dyDescent="0.2">
      <c r="B108" s="684" t="s">
        <v>172</v>
      </c>
      <c r="C108" s="838">
        <v>0.49099999999999999</v>
      </c>
      <c r="D108" s="363">
        <v>0.20536749666666665</v>
      </c>
      <c r="E108" s="838">
        <v>3</v>
      </c>
      <c r="F108" s="363">
        <v>0.44000046999999998</v>
      </c>
      <c r="G108" s="838">
        <v>85.166666333333339</v>
      </c>
      <c r="H108" s="838">
        <v>1.129</v>
      </c>
      <c r="I108" s="363">
        <v>2.2993890020366599</v>
      </c>
    </row>
    <row r="109" spans="2:9" ht="13.15" customHeight="1" x14ac:dyDescent="0.2">
      <c r="B109" s="296" t="s">
        <v>173</v>
      </c>
      <c r="C109" s="930">
        <v>0.89500000000000002</v>
      </c>
      <c r="D109" s="365">
        <v>1</v>
      </c>
      <c r="E109" s="930">
        <v>18</v>
      </c>
      <c r="F109" s="365">
        <v>0.43279802599999995</v>
      </c>
      <c r="G109" s="930">
        <v>65.996083200000001</v>
      </c>
      <c r="H109" s="930">
        <v>0.33300000000000002</v>
      </c>
      <c r="I109" s="365">
        <v>0.37206703910614525</v>
      </c>
    </row>
    <row r="110" spans="2:9" ht="13.15" customHeight="1" x14ac:dyDescent="0.2">
      <c r="B110" s="538" t="s">
        <v>174</v>
      </c>
      <c r="C110" s="927">
        <v>8.2170000000000005</v>
      </c>
      <c r="D110" s="919">
        <v>0.1426226352990321</v>
      </c>
      <c r="E110" s="927">
        <v>1889</v>
      </c>
      <c r="F110" s="919">
        <v>0.38099179369366953</v>
      </c>
      <c r="G110" s="927">
        <v>0</v>
      </c>
      <c r="H110" s="927">
        <v>3.8840000000000003</v>
      </c>
      <c r="I110" s="919">
        <v>0.47267859316052091</v>
      </c>
    </row>
    <row r="111" spans="2:9" ht="13.15" customHeight="1" x14ac:dyDescent="0.2">
      <c r="B111" s="298" t="s">
        <v>1111</v>
      </c>
      <c r="C111" s="928">
        <v>0.251</v>
      </c>
      <c r="D111" s="364">
        <v>1.020092E-3</v>
      </c>
      <c r="E111" s="928">
        <v>139</v>
      </c>
      <c r="F111" s="364">
        <v>0.36000022999999998</v>
      </c>
      <c r="G111" s="931">
        <v>0</v>
      </c>
      <c r="H111" s="928">
        <v>2.3E-2</v>
      </c>
      <c r="I111" s="364">
        <v>9.1633466135458169E-2</v>
      </c>
    </row>
    <row r="112" spans="2:9" ht="13.15" customHeight="1" x14ac:dyDescent="0.2">
      <c r="B112" s="684" t="s">
        <v>1112</v>
      </c>
      <c r="C112" s="838">
        <v>3.5000000000000003E-2</v>
      </c>
      <c r="D112" s="363">
        <v>1.9997859999999999E-3</v>
      </c>
      <c r="E112" s="838">
        <v>41</v>
      </c>
      <c r="F112" s="363">
        <v>0.39999971000000001</v>
      </c>
      <c r="G112" s="841">
        <v>0</v>
      </c>
      <c r="H112" s="838">
        <v>4.0000000000000001E-3</v>
      </c>
      <c r="I112" s="363">
        <v>0.11428571428571428</v>
      </c>
    </row>
    <row r="113" spans="2:9" ht="13.15" customHeight="1" x14ac:dyDescent="0.2">
      <c r="B113" s="684" t="s">
        <v>1113</v>
      </c>
      <c r="C113" s="838">
        <v>0.30499999999999999</v>
      </c>
      <c r="D113" s="363">
        <v>3.1009649999999998E-3</v>
      </c>
      <c r="E113" s="838">
        <v>99</v>
      </c>
      <c r="F113" s="363">
        <v>0.40041766000000001</v>
      </c>
      <c r="G113" s="841">
        <v>0</v>
      </c>
      <c r="H113" s="838">
        <v>5.2999999999999999E-2</v>
      </c>
      <c r="I113" s="363">
        <v>0.17377049180327869</v>
      </c>
    </row>
    <row r="114" spans="2:9" ht="13.15" customHeight="1" x14ac:dyDescent="0.2">
      <c r="B114" s="684" t="s">
        <v>1114</v>
      </c>
      <c r="C114" s="838">
        <v>0.252</v>
      </c>
      <c r="D114" s="363">
        <v>3.6858514285714283E-3</v>
      </c>
      <c r="E114" s="838">
        <v>122</v>
      </c>
      <c r="F114" s="363">
        <v>0.28602141714285712</v>
      </c>
      <c r="G114" s="841">
        <v>0</v>
      </c>
      <c r="H114" s="838">
        <v>5.8999999999999997E-2</v>
      </c>
      <c r="I114" s="363">
        <v>0.2341269841269841</v>
      </c>
    </row>
    <row r="115" spans="2:9" ht="13.15" customHeight="1" x14ac:dyDescent="0.2">
      <c r="B115" s="684" t="s">
        <v>1115</v>
      </c>
      <c r="C115" s="838">
        <v>1.4950000000000001</v>
      </c>
      <c r="D115" s="363">
        <v>1.1905049000000001E-2</v>
      </c>
      <c r="E115" s="838">
        <v>398</v>
      </c>
      <c r="F115" s="363">
        <v>0.39999711100000002</v>
      </c>
      <c r="G115" s="841">
        <v>0</v>
      </c>
      <c r="H115" s="838">
        <v>0.52900000000000003</v>
      </c>
      <c r="I115" s="363">
        <v>0.35384615384615387</v>
      </c>
    </row>
    <row r="116" spans="2:9" ht="13.15" customHeight="1" x14ac:dyDescent="0.2">
      <c r="B116" s="684" t="s">
        <v>1116</v>
      </c>
      <c r="C116" s="838">
        <v>2.19</v>
      </c>
      <c r="D116" s="363">
        <v>4.6179474117647057E-2</v>
      </c>
      <c r="E116" s="838">
        <v>772</v>
      </c>
      <c r="F116" s="363">
        <v>0.37773305470588242</v>
      </c>
      <c r="G116" s="841">
        <v>0</v>
      </c>
      <c r="H116" s="838">
        <v>1.028</v>
      </c>
      <c r="I116" s="363">
        <v>0.46940639269406392</v>
      </c>
    </row>
    <row r="117" spans="2:9" ht="13.15" customHeight="1" x14ac:dyDescent="0.2">
      <c r="B117" s="684" t="s">
        <v>172</v>
      </c>
      <c r="C117" s="838">
        <v>3.173</v>
      </c>
      <c r="D117" s="363">
        <v>0.16854662249999999</v>
      </c>
      <c r="E117" s="838">
        <v>203</v>
      </c>
      <c r="F117" s="363">
        <v>0.40000430999999997</v>
      </c>
      <c r="G117" s="841">
        <v>0</v>
      </c>
      <c r="H117" s="838">
        <v>2.12</v>
      </c>
      <c r="I117" s="363">
        <v>0.66813740939174282</v>
      </c>
    </row>
    <row r="118" spans="2:9" ht="13.15" customHeight="1" x14ac:dyDescent="0.2">
      <c r="B118" s="296" t="s">
        <v>173</v>
      </c>
      <c r="C118" s="930">
        <v>0.51600000000000001</v>
      </c>
      <c r="D118" s="365">
        <v>1</v>
      </c>
      <c r="E118" s="930">
        <v>115</v>
      </c>
      <c r="F118" s="365">
        <v>0.26666665000000001</v>
      </c>
      <c r="G118" s="929">
        <v>0</v>
      </c>
      <c r="H118" s="930">
        <v>6.8000000000000005E-2</v>
      </c>
      <c r="I118" s="365">
        <v>0.13178294573643412</v>
      </c>
    </row>
    <row r="119" spans="2:9" ht="13.15" customHeight="1" x14ac:dyDescent="0.2">
      <c r="B119" s="538" t="s">
        <v>175</v>
      </c>
      <c r="C119" s="927">
        <v>8.3000000000000004E-2</v>
      </c>
      <c r="D119" s="919">
        <v>1.6115781124497991E-2</v>
      </c>
      <c r="E119" s="927">
        <v>25</v>
      </c>
      <c r="F119" s="919">
        <v>0.26184844176706829</v>
      </c>
      <c r="G119" s="927">
        <v>0</v>
      </c>
      <c r="H119" s="927">
        <v>4.5999999999999999E-2</v>
      </c>
      <c r="I119" s="919">
        <v>0.55421686746987953</v>
      </c>
    </row>
    <row r="120" spans="2:9" ht="13.15" customHeight="1" x14ac:dyDescent="0.2">
      <c r="B120" s="298" t="s">
        <v>1111</v>
      </c>
      <c r="C120" s="928">
        <v>1E-3</v>
      </c>
      <c r="D120" s="364">
        <v>6.6227333333333327E-4</v>
      </c>
      <c r="E120" s="928">
        <v>5</v>
      </c>
      <c r="F120" s="364">
        <v>0.26667217333333337</v>
      </c>
      <c r="G120" s="931">
        <v>0</v>
      </c>
      <c r="H120" s="931">
        <v>0</v>
      </c>
      <c r="I120" s="931">
        <v>0</v>
      </c>
    </row>
    <row r="121" spans="2:9" ht="13.15" customHeight="1" x14ac:dyDescent="0.2">
      <c r="B121" s="684" t="s">
        <v>1112</v>
      </c>
      <c r="C121" s="841">
        <v>0</v>
      </c>
      <c r="D121" s="841">
        <v>0</v>
      </c>
      <c r="E121" s="841">
        <v>0</v>
      </c>
      <c r="F121" s="841">
        <v>0</v>
      </c>
      <c r="G121" s="841">
        <v>0</v>
      </c>
      <c r="H121" s="841">
        <v>0</v>
      </c>
      <c r="I121" s="841">
        <v>0</v>
      </c>
    </row>
    <row r="122" spans="2:9" ht="13.15" customHeight="1" x14ac:dyDescent="0.2">
      <c r="B122" s="684" t="s">
        <v>1113</v>
      </c>
      <c r="C122" s="841">
        <v>0</v>
      </c>
      <c r="D122" s="841">
        <v>0</v>
      </c>
      <c r="E122" s="838">
        <v>1</v>
      </c>
      <c r="F122" s="841">
        <v>0</v>
      </c>
      <c r="G122" s="841">
        <v>0</v>
      </c>
      <c r="H122" s="841">
        <v>0</v>
      </c>
      <c r="I122" s="841">
        <v>0</v>
      </c>
    </row>
    <row r="123" spans="2:9" ht="13.15" customHeight="1" x14ac:dyDescent="0.2">
      <c r="B123" s="684" t="s">
        <v>1114</v>
      </c>
      <c r="C123" s="841">
        <v>0</v>
      </c>
      <c r="D123" s="841">
        <v>0</v>
      </c>
      <c r="E123" s="838">
        <v>1</v>
      </c>
      <c r="F123" s="841">
        <v>0</v>
      </c>
      <c r="G123" s="841">
        <v>0</v>
      </c>
      <c r="H123" s="841">
        <v>0</v>
      </c>
      <c r="I123" s="841">
        <v>0</v>
      </c>
    </row>
    <row r="124" spans="2:9" ht="13.15" customHeight="1" x14ac:dyDescent="0.2">
      <c r="B124" s="684" t="s">
        <v>1115</v>
      </c>
      <c r="C124" s="838">
        <v>6.0000000000000001E-3</v>
      </c>
      <c r="D124" s="363">
        <v>7.4996200000000002E-3</v>
      </c>
      <c r="E124" s="838">
        <v>8</v>
      </c>
      <c r="F124" s="363">
        <v>0.2</v>
      </c>
      <c r="G124" s="841">
        <v>0</v>
      </c>
      <c r="H124" s="838">
        <v>3.0000000000000001E-3</v>
      </c>
      <c r="I124" s="363">
        <v>0.5</v>
      </c>
    </row>
    <row r="125" spans="2:9" ht="13.15" customHeight="1" x14ac:dyDescent="0.2">
      <c r="B125" s="684" t="s">
        <v>1116</v>
      </c>
      <c r="C125" s="838">
        <v>7.5999999999999998E-2</v>
      </c>
      <c r="D125" s="363">
        <v>1.6999340000000002E-2</v>
      </c>
      <c r="E125" s="838">
        <v>8</v>
      </c>
      <c r="F125" s="363">
        <v>0.26666774333333337</v>
      </c>
      <c r="G125" s="841">
        <v>0</v>
      </c>
      <c r="H125" s="838">
        <v>4.2999999999999997E-2</v>
      </c>
      <c r="I125" s="363">
        <v>0.56578947368421051</v>
      </c>
    </row>
    <row r="126" spans="2:9" ht="13.15" customHeight="1" x14ac:dyDescent="0.2">
      <c r="B126" s="684" t="s">
        <v>172</v>
      </c>
      <c r="C126" s="841">
        <v>0</v>
      </c>
      <c r="D126" s="841">
        <v>0</v>
      </c>
      <c r="E126" s="838">
        <v>2</v>
      </c>
      <c r="F126" s="841">
        <v>0</v>
      </c>
      <c r="G126" s="841">
        <v>0</v>
      </c>
      <c r="H126" s="841">
        <v>0</v>
      </c>
      <c r="I126" s="841">
        <v>0</v>
      </c>
    </row>
    <row r="127" spans="2:9" ht="13.15" customHeight="1" x14ac:dyDescent="0.2">
      <c r="B127" s="684" t="s">
        <v>173</v>
      </c>
      <c r="C127" s="841">
        <v>0</v>
      </c>
      <c r="D127" s="841">
        <v>0</v>
      </c>
      <c r="E127" s="841">
        <v>0</v>
      </c>
      <c r="F127" s="841">
        <v>0</v>
      </c>
      <c r="G127" s="841">
        <v>0</v>
      </c>
      <c r="H127" s="841">
        <v>0</v>
      </c>
      <c r="I127" s="841">
        <v>0</v>
      </c>
    </row>
    <row r="128" spans="2:9" ht="13.15" customHeight="1" x14ac:dyDescent="0.2">
      <c r="B128" s="536" t="s">
        <v>147</v>
      </c>
      <c r="C128" s="846">
        <f>+C73+C71</f>
        <v>67229.343999999997</v>
      </c>
      <c r="D128" s="366">
        <v>2.4317000000000002E-3</v>
      </c>
      <c r="E128" s="846">
        <f>+E73+E71</f>
        <v>8319</v>
      </c>
      <c r="F128" s="366">
        <v>0.260486</v>
      </c>
      <c r="G128" s="918"/>
      <c r="H128" s="846">
        <v>4783.5949999999993</v>
      </c>
      <c r="I128" s="366">
        <v>7.1153379095890021E-2</v>
      </c>
    </row>
    <row r="129" spans="2:9" ht="39" customHeight="1" x14ac:dyDescent="0.2">
      <c r="B129" s="1195" t="s">
        <v>1672</v>
      </c>
      <c r="C129" s="1179"/>
      <c r="D129" s="1179"/>
      <c r="E129" s="1179"/>
      <c r="F129" s="1179"/>
      <c r="G129" s="1179"/>
      <c r="H129" s="983"/>
      <c r="I129" s="983"/>
    </row>
    <row r="130" spans="2:9" x14ac:dyDescent="0.2">
      <c r="B130" s="1179" t="s">
        <v>1455</v>
      </c>
      <c r="C130" s="1179"/>
      <c r="D130" s="1179"/>
      <c r="E130" s="1179"/>
      <c r="F130" s="1179"/>
      <c r="G130" s="1179"/>
      <c r="H130" s="17"/>
      <c r="I130" s="17"/>
    </row>
    <row r="131" spans="2:9" x14ac:dyDescent="0.2">
      <c r="B131" s="25"/>
      <c r="C131" s="46"/>
      <c r="D131" s="17"/>
      <c r="E131" s="17"/>
      <c r="F131" s="17"/>
      <c r="G131" s="17"/>
      <c r="H131" s="17"/>
      <c r="I131" s="17"/>
    </row>
    <row r="132" spans="2:9" x14ac:dyDescent="0.2">
      <c r="B132" s="25"/>
      <c r="C132" s="46"/>
      <c r="D132" s="17"/>
      <c r="E132" s="17"/>
      <c r="F132" s="17"/>
      <c r="G132" s="17"/>
      <c r="H132" s="17"/>
      <c r="I132" s="17"/>
    </row>
  </sheetData>
  <mergeCells count="7">
    <mergeCell ref="B130:G130"/>
    <mergeCell ref="B2:I2"/>
    <mergeCell ref="B67:I67"/>
    <mergeCell ref="B65:G65"/>
    <mergeCell ref="B64:G64"/>
    <mergeCell ref="H64:I64"/>
    <mergeCell ref="B129:G129"/>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B2:H38"/>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28.1640625" style="20" bestFit="1" customWidth="1"/>
    <col min="3" max="6" width="19.1640625" style="13" customWidth="1"/>
    <col min="7" max="7" width="22.83203125" style="13" customWidth="1"/>
    <col min="8" max="8" width="20.6640625" style="13" customWidth="1"/>
    <col min="9" max="16384" width="9" style="13"/>
  </cols>
  <sheetData>
    <row r="2" spans="2:8" ht="13.9" customHeight="1" x14ac:dyDescent="0.2">
      <c r="B2" s="1166" t="s">
        <v>1314</v>
      </c>
      <c r="C2" s="1166"/>
      <c r="D2" s="1166"/>
      <c r="E2" s="1166"/>
      <c r="F2" s="1166"/>
      <c r="G2" s="1166"/>
      <c r="H2" s="1166"/>
    </row>
    <row r="3" spans="2:8" ht="13.9" customHeight="1" x14ac:dyDescent="0.2">
      <c r="B3" s="13"/>
    </row>
    <row r="4" spans="2:8" ht="13.9" customHeight="1" x14ac:dyDescent="0.2">
      <c r="B4" s="212"/>
      <c r="C4" s="3"/>
      <c r="D4" s="3"/>
      <c r="E4" s="3"/>
      <c r="F4" s="3"/>
      <c r="G4" s="3"/>
      <c r="H4" s="3"/>
    </row>
    <row r="5" spans="2:8" s="11" customFormat="1" x14ac:dyDescent="0.2">
      <c r="B5" s="367"/>
      <c r="C5" s="1167" t="s">
        <v>178</v>
      </c>
      <c r="D5" s="1167"/>
      <c r="E5" s="1167"/>
      <c r="F5" s="1167"/>
      <c r="G5" s="1167" t="s">
        <v>179</v>
      </c>
      <c r="H5" s="1167"/>
    </row>
    <row r="6" spans="2:8" x14ac:dyDescent="0.2">
      <c r="B6" s="368"/>
      <c r="C6" s="1167" t="s">
        <v>177</v>
      </c>
      <c r="D6" s="1167"/>
      <c r="E6" s="1167" t="s">
        <v>176</v>
      </c>
      <c r="F6" s="1167"/>
      <c r="G6" s="1175" t="s">
        <v>533</v>
      </c>
      <c r="H6" s="1197" t="s">
        <v>1214</v>
      </c>
    </row>
    <row r="7" spans="2:8" ht="14.25" x14ac:dyDescent="0.2">
      <c r="B7" s="369"/>
      <c r="C7" s="56" t="s">
        <v>1502</v>
      </c>
      <c r="D7" s="56" t="s">
        <v>1503</v>
      </c>
      <c r="E7" s="56" t="s">
        <v>1502</v>
      </c>
      <c r="F7" s="56" t="s">
        <v>1503</v>
      </c>
      <c r="G7" s="1196"/>
      <c r="H7" s="1198"/>
    </row>
    <row r="8" spans="2:8" x14ac:dyDescent="0.2">
      <c r="B8" s="352" t="s">
        <v>180</v>
      </c>
      <c r="C8" s="645">
        <v>4.6582724482748441</v>
      </c>
      <c r="D8" s="645">
        <v>2706.9884444805498</v>
      </c>
      <c r="E8" s="645">
        <v>9.5289999999999999</v>
      </c>
      <c r="F8" s="646">
        <v>0.64600000000000002</v>
      </c>
      <c r="G8" s="645">
        <v>24690</v>
      </c>
      <c r="H8" s="645">
        <v>25882</v>
      </c>
    </row>
    <row r="9" spans="2:8" x14ac:dyDescent="0.2">
      <c r="B9" s="350" t="s">
        <v>181</v>
      </c>
      <c r="C9" s="373">
        <v>0.11070316012160356</v>
      </c>
      <c r="D9" s="647">
        <v>1146.227317461547</v>
      </c>
      <c r="E9" s="647">
        <v>11.506</v>
      </c>
      <c r="F9" s="647">
        <v>87.509</v>
      </c>
      <c r="G9" s="647">
        <v>13900</v>
      </c>
      <c r="H9" s="647">
        <v>1841</v>
      </c>
    </row>
    <row r="10" spans="2:8" x14ac:dyDescent="0.2">
      <c r="B10" s="350" t="s">
        <v>182</v>
      </c>
      <c r="C10" s="648">
        <v>0</v>
      </c>
      <c r="D10" s="648">
        <v>0</v>
      </c>
      <c r="E10" s="648">
        <v>0</v>
      </c>
      <c r="F10" s="648">
        <v>0</v>
      </c>
      <c r="G10" s="647">
        <v>6950</v>
      </c>
      <c r="H10" s="647">
        <v>14996</v>
      </c>
    </row>
    <row r="11" spans="2:8" x14ac:dyDescent="0.2">
      <c r="B11" s="350" t="s">
        <v>183</v>
      </c>
      <c r="C11" s="648">
        <v>0</v>
      </c>
      <c r="D11" s="647">
        <v>6.12460377971012</v>
      </c>
      <c r="E11" s="648">
        <v>0</v>
      </c>
      <c r="F11" s="648">
        <v>0</v>
      </c>
      <c r="G11" s="647">
        <v>8760</v>
      </c>
      <c r="H11" s="647">
        <v>16301</v>
      </c>
    </row>
    <row r="12" spans="2:8" x14ac:dyDescent="0.2">
      <c r="B12" s="350" t="s">
        <v>184</v>
      </c>
      <c r="C12" s="648">
        <v>0</v>
      </c>
      <c r="D12" s="647">
        <v>0</v>
      </c>
      <c r="E12" s="648">
        <v>0</v>
      </c>
      <c r="F12" s="647">
        <v>0</v>
      </c>
      <c r="G12" s="647">
        <v>267</v>
      </c>
      <c r="H12" s="647">
        <v>162</v>
      </c>
    </row>
    <row r="13" spans="2:8" x14ac:dyDescent="0.2">
      <c r="B13" s="350" t="s">
        <v>185</v>
      </c>
      <c r="C13" s="648">
        <v>0</v>
      </c>
      <c r="D13" s="647">
        <v>709.78496408388457</v>
      </c>
      <c r="E13" s="648">
        <v>0</v>
      </c>
      <c r="F13" s="648">
        <v>0</v>
      </c>
      <c r="G13" s="647">
        <v>2106</v>
      </c>
      <c r="H13" s="647">
        <v>4647</v>
      </c>
    </row>
    <row r="14" spans="2:8" x14ac:dyDescent="0.2">
      <c r="B14" s="350" t="s">
        <v>186</v>
      </c>
      <c r="C14" s="648">
        <v>0</v>
      </c>
      <c r="D14" s="648">
        <v>0</v>
      </c>
      <c r="E14" s="648">
        <v>0</v>
      </c>
      <c r="F14" s="648">
        <v>0</v>
      </c>
      <c r="G14" s="648">
        <v>0</v>
      </c>
      <c r="H14" s="647">
        <v>1807</v>
      </c>
    </row>
    <row r="15" spans="2:8" ht="16.5" customHeight="1" x14ac:dyDescent="0.2">
      <c r="B15" s="352" t="s">
        <v>187</v>
      </c>
      <c r="C15" s="646">
        <v>0</v>
      </c>
      <c r="D15" s="645">
        <v>1644.9906945859123</v>
      </c>
      <c r="E15" s="646">
        <v>0</v>
      </c>
      <c r="F15" s="646">
        <v>0</v>
      </c>
      <c r="G15" s="645">
        <v>7276</v>
      </c>
      <c r="H15" s="645">
        <v>886</v>
      </c>
    </row>
    <row r="16" spans="2:8" x14ac:dyDescent="0.2">
      <c r="B16" s="371" t="s">
        <v>188</v>
      </c>
      <c r="C16" s="660">
        <v>4.7689756083964481</v>
      </c>
      <c r="D16" s="660">
        <v>6214.1160243916038</v>
      </c>
      <c r="E16" s="660">
        <v>21.035</v>
      </c>
      <c r="F16" s="660">
        <v>88.155000000000001</v>
      </c>
      <c r="G16" s="1003"/>
      <c r="H16" s="1003"/>
    </row>
    <row r="17" spans="2:8" ht="31.9" customHeight="1" x14ac:dyDescent="0.2">
      <c r="B17" s="1173" t="s">
        <v>1501</v>
      </c>
      <c r="C17" s="1173"/>
      <c r="D17" s="1173"/>
      <c r="E17" s="1173"/>
      <c r="F17" s="1173"/>
      <c r="G17" s="1173"/>
      <c r="H17" s="1173"/>
    </row>
    <row r="18" spans="2:8" ht="13.15" customHeight="1" x14ac:dyDescent="0.2">
      <c r="B18" s="19"/>
      <c r="C18" s="25"/>
      <c r="D18" s="25"/>
      <c r="E18" s="25"/>
      <c r="F18" s="25"/>
      <c r="G18" s="25"/>
      <c r="H18" s="25"/>
    </row>
    <row r="19" spans="2:8" x14ac:dyDescent="0.2">
      <c r="B19" s="48"/>
    </row>
    <row r="20" spans="2:8" ht="16.149999999999999" customHeight="1" x14ac:dyDescent="0.2">
      <c r="B20" s="1166" t="s">
        <v>1215</v>
      </c>
      <c r="C20" s="1166"/>
      <c r="D20" s="1166"/>
      <c r="E20" s="1166"/>
      <c r="F20" s="1166"/>
      <c r="G20" s="1166"/>
      <c r="H20" s="1166"/>
    </row>
    <row r="21" spans="2:8" ht="13.9" customHeight="1" x14ac:dyDescent="0.2">
      <c r="B21" s="212"/>
      <c r="C21" s="3"/>
      <c r="D21" s="3"/>
      <c r="E21" s="3"/>
      <c r="F21" s="3"/>
      <c r="G21" s="3"/>
      <c r="H21" s="3"/>
    </row>
    <row r="22" spans="2:8" ht="13.9" customHeight="1" x14ac:dyDescent="0.2">
      <c r="B22" s="212"/>
      <c r="C22" s="3"/>
      <c r="D22" s="3"/>
      <c r="E22" s="3"/>
      <c r="F22" s="3"/>
      <c r="G22" s="3"/>
      <c r="H22" s="3"/>
    </row>
    <row r="23" spans="2:8" s="11" customFormat="1" ht="13.9" customHeight="1" x14ac:dyDescent="0.2">
      <c r="B23" s="367"/>
      <c r="C23" s="1167" t="s">
        <v>178</v>
      </c>
      <c r="D23" s="1167"/>
      <c r="E23" s="1167"/>
      <c r="F23" s="1167"/>
      <c r="G23" s="1167" t="s">
        <v>179</v>
      </c>
      <c r="H23" s="1167"/>
    </row>
    <row r="24" spans="2:8" x14ac:dyDescent="0.2">
      <c r="B24" s="368"/>
      <c r="C24" s="1167" t="s">
        <v>177</v>
      </c>
      <c r="D24" s="1167"/>
      <c r="E24" s="1167" t="s">
        <v>176</v>
      </c>
      <c r="F24" s="1167"/>
      <c r="G24" s="1175" t="s">
        <v>533</v>
      </c>
      <c r="H24" s="1197" t="s">
        <v>1214</v>
      </c>
    </row>
    <row r="25" spans="2:8" ht="14.25" x14ac:dyDescent="0.2">
      <c r="B25" s="369"/>
      <c r="C25" s="56" t="s">
        <v>1502</v>
      </c>
      <c r="D25" s="56" t="s">
        <v>1503</v>
      </c>
      <c r="E25" s="56" t="s">
        <v>1502</v>
      </c>
      <c r="F25" s="56" t="s">
        <v>1503</v>
      </c>
      <c r="G25" s="1196"/>
      <c r="H25" s="1198"/>
    </row>
    <row r="26" spans="2:8" x14ac:dyDescent="0.2">
      <c r="B26" s="352" t="s">
        <v>180</v>
      </c>
      <c r="C26" s="645">
        <v>4.1890000000000001</v>
      </c>
      <c r="D26" s="645">
        <v>2353.1970000000001</v>
      </c>
      <c r="E26" s="645">
        <v>7.0910000000000002</v>
      </c>
      <c r="F26" s="646">
        <v>0</v>
      </c>
      <c r="G26" s="645">
        <v>29052.824000000001</v>
      </c>
      <c r="H26" s="645">
        <v>24244.081999999999</v>
      </c>
    </row>
    <row r="27" spans="2:8" x14ac:dyDescent="0.2">
      <c r="B27" s="350" t="s">
        <v>181</v>
      </c>
      <c r="C27" s="266">
        <v>0.47699999999999998</v>
      </c>
      <c r="D27" s="647">
        <v>1548.7339999999999</v>
      </c>
      <c r="E27" s="647">
        <v>5.9930000000000003</v>
      </c>
      <c r="F27" s="647">
        <v>159.70099999999999</v>
      </c>
      <c r="G27" s="647">
        <v>11024.944</v>
      </c>
      <c r="H27" s="647">
        <v>1735.088</v>
      </c>
    </row>
    <row r="28" spans="2:8" x14ac:dyDescent="0.2">
      <c r="B28" s="350" t="s">
        <v>182</v>
      </c>
      <c r="C28" s="648">
        <v>0</v>
      </c>
      <c r="D28" s="648">
        <v>0</v>
      </c>
      <c r="E28" s="648">
        <v>0</v>
      </c>
      <c r="F28" s="648">
        <v>0</v>
      </c>
      <c r="G28" s="647">
        <v>10851.906999999999</v>
      </c>
      <c r="H28" s="647">
        <v>17000.348000000002</v>
      </c>
    </row>
    <row r="29" spans="2:8" x14ac:dyDescent="0.2">
      <c r="B29" s="350" t="s">
        <v>183</v>
      </c>
      <c r="C29" s="648">
        <v>0</v>
      </c>
      <c r="D29" s="647">
        <v>12.369</v>
      </c>
      <c r="E29" s="648">
        <v>0</v>
      </c>
      <c r="F29" s="648">
        <v>0</v>
      </c>
      <c r="G29" s="647">
        <v>5590.5110000000004</v>
      </c>
      <c r="H29" s="647">
        <v>8937.5580000000009</v>
      </c>
    </row>
    <row r="30" spans="2:8" x14ac:dyDescent="0.2">
      <c r="B30" s="350" t="s">
        <v>184</v>
      </c>
      <c r="C30" s="648">
        <v>0</v>
      </c>
      <c r="D30" s="647">
        <v>4.0510000000000002</v>
      </c>
      <c r="E30" s="648">
        <v>0</v>
      </c>
      <c r="F30" s="647">
        <v>3.79</v>
      </c>
      <c r="G30" s="647">
        <v>330.387</v>
      </c>
      <c r="H30" s="647">
        <v>477.05700000000002</v>
      </c>
    </row>
    <row r="31" spans="2:8" x14ac:dyDescent="0.2">
      <c r="B31" s="350" t="s">
        <v>185</v>
      </c>
      <c r="C31" s="648">
        <v>0</v>
      </c>
      <c r="D31" s="647">
        <v>467.69900000000001</v>
      </c>
      <c r="E31" s="648">
        <v>0</v>
      </c>
      <c r="F31" s="648">
        <v>0</v>
      </c>
      <c r="G31" s="647">
        <v>3891.36</v>
      </c>
      <c r="H31" s="647">
        <v>10088.370000000001</v>
      </c>
    </row>
    <row r="32" spans="2:8" x14ac:dyDescent="0.2">
      <c r="B32" s="350" t="s">
        <v>186</v>
      </c>
      <c r="C32" s="648">
        <v>0</v>
      </c>
      <c r="D32" s="266">
        <v>0.01</v>
      </c>
      <c r="E32" s="648">
        <v>0</v>
      </c>
      <c r="F32" s="648">
        <v>0</v>
      </c>
      <c r="G32" s="648">
        <v>0</v>
      </c>
      <c r="H32" s="647">
        <v>3207.1509999999998</v>
      </c>
    </row>
    <row r="33" spans="2:8" ht="16.5" customHeight="1" x14ac:dyDescent="0.2">
      <c r="B33" s="352" t="s">
        <v>187</v>
      </c>
      <c r="C33" s="646">
        <v>0</v>
      </c>
      <c r="D33" s="645">
        <v>1637.6959999999999</v>
      </c>
      <c r="E33" s="646">
        <v>0</v>
      </c>
      <c r="F33" s="646">
        <v>0</v>
      </c>
      <c r="G33" s="645">
        <v>5554.4129999999996</v>
      </c>
      <c r="H33" s="645">
        <v>447.28399999999999</v>
      </c>
    </row>
    <row r="34" spans="2:8" x14ac:dyDescent="0.2">
      <c r="B34" s="371" t="s">
        <v>498</v>
      </c>
      <c r="C34" s="660">
        <v>4.6660000000000004</v>
      </c>
      <c r="D34" s="660">
        <v>6023.7560000000003</v>
      </c>
      <c r="E34" s="660">
        <v>13.084</v>
      </c>
      <c r="F34" s="660">
        <v>163.49099999999999</v>
      </c>
      <c r="G34" s="1003"/>
      <c r="H34" s="1003"/>
    </row>
    <row r="35" spans="2:8" ht="31.9" customHeight="1" x14ac:dyDescent="0.2">
      <c r="B35" s="1173" t="s">
        <v>1501</v>
      </c>
      <c r="C35" s="1173"/>
      <c r="D35" s="1173"/>
      <c r="E35" s="1173"/>
      <c r="F35" s="1173"/>
      <c r="G35" s="1173"/>
      <c r="H35" s="1173"/>
    </row>
    <row r="36" spans="2:8" ht="13.15" customHeight="1" x14ac:dyDescent="0.2">
      <c r="B36" s="19"/>
      <c r="C36" s="25"/>
      <c r="D36" s="25"/>
      <c r="E36" s="1104"/>
      <c r="F36" s="1104"/>
      <c r="G36" s="25"/>
      <c r="H36" s="25"/>
    </row>
    <row r="37" spans="2:8" ht="15.75" customHeight="1" x14ac:dyDescent="0.2">
      <c r="B37" s="19"/>
      <c r="C37" s="10"/>
      <c r="D37" s="10"/>
      <c r="E37" s="1104"/>
      <c r="F37" s="1104"/>
      <c r="G37" s="25"/>
      <c r="H37" s="25"/>
    </row>
    <row r="38" spans="2:8" ht="9" customHeight="1" x14ac:dyDescent="0.2">
      <c r="B38" s="21"/>
    </row>
  </sheetData>
  <mergeCells count="17">
    <mergeCell ref="C24:D24"/>
    <mergeCell ref="E24:F24"/>
    <mergeCell ref="G24:G25"/>
    <mergeCell ref="H24:H25"/>
    <mergeCell ref="B2:H2"/>
    <mergeCell ref="E36:F37"/>
    <mergeCell ref="B35:H35"/>
    <mergeCell ref="C23:F23"/>
    <mergeCell ref="C5:F5"/>
    <mergeCell ref="G5:H5"/>
    <mergeCell ref="C6:D6"/>
    <mergeCell ref="E6:F6"/>
    <mergeCell ref="G6:G7"/>
    <mergeCell ref="H6:H7"/>
    <mergeCell ref="B17:H17"/>
    <mergeCell ref="B20:H20"/>
    <mergeCell ref="G23:H23"/>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B2:E34"/>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56.1640625" style="13" customWidth="1"/>
    <col min="3" max="3" width="20.1640625" style="13" bestFit="1" customWidth="1"/>
    <col min="4" max="4" width="17.83203125" style="13" bestFit="1" customWidth="1"/>
    <col min="5" max="5" width="16.1640625" style="13" customWidth="1"/>
    <col min="6" max="16384" width="9" style="13"/>
  </cols>
  <sheetData>
    <row r="2" spans="2:5" ht="13.9" customHeight="1" x14ac:dyDescent="0.2">
      <c r="B2" s="1105" t="s">
        <v>1315</v>
      </c>
      <c r="C2" s="1105"/>
      <c r="D2" s="1105"/>
      <c r="E2" s="1105"/>
    </row>
    <row r="3" spans="2:5" ht="13.15" customHeight="1" x14ac:dyDescent="0.2"/>
    <row r="4" spans="2:5" ht="13.15" customHeight="1" x14ac:dyDescent="0.2">
      <c r="B4" s="3"/>
      <c r="C4" s="3"/>
      <c r="D4" s="3"/>
      <c r="E4" s="3"/>
    </row>
    <row r="5" spans="2:5" s="11" customFormat="1" x14ac:dyDescent="0.2">
      <c r="B5" s="1199" t="s">
        <v>671</v>
      </c>
      <c r="C5" s="1167" t="s">
        <v>190</v>
      </c>
      <c r="D5" s="1167"/>
      <c r="E5" s="1168" t="s">
        <v>189</v>
      </c>
    </row>
    <row r="6" spans="2:5" ht="25.5" x14ac:dyDescent="0.2">
      <c r="B6" s="1200"/>
      <c r="C6" s="275" t="s">
        <v>534</v>
      </c>
      <c r="D6" s="275" t="s">
        <v>535</v>
      </c>
      <c r="E6" s="1169"/>
    </row>
    <row r="7" spans="2:5" ht="13.15" customHeight="1" x14ac:dyDescent="0.2">
      <c r="B7" s="548" t="s">
        <v>1216</v>
      </c>
      <c r="C7" s="662">
        <v>11248.347000000002</v>
      </c>
      <c r="D7" s="662">
        <v>14203.665999999999</v>
      </c>
      <c r="E7" s="661" t="s">
        <v>2</v>
      </c>
    </row>
    <row r="8" spans="2:5" ht="13.15" customHeight="1" x14ac:dyDescent="0.2">
      <c r="B8" s="298" t="s">
        <v>536</v>
      </c>
      <c r="C8" s="878">
        <v>4924.8050000000003</v>
      </c>
      <c r="D8" s="878">
        <v>5621.6189999999997</v>
      </c>
      <c r="E8" s="880" t="s">
        <v>2</v>
      </c>
    </row>
    <row r="9" spans="2:5" ht="13.15" customHeight="1" x14ac:dyDescent="0.2">
      <c r="B9" s="292" t="s">
        <v>537</v>
      </c>
      <c r="C9" s="647">
        <v>5823.5420000000004</v>
      </c>
      <c r="D9" s="647">
        <v>6421.1840000000002</v>
      </c>
      <c r="E9" s="648" t="s">
        <v>2</v>
      </c>
    </row>
    <row r="10" spans="2:5" ht="13.15" customHeight="1" x14ac:dyDescent="0.2">
      <c r="B10" s="292" t="s">
        <v>538</v>
      </c>
      <c r="C10" s="648">
        <v>0</v>
      </c>
      <c r="D10" s="647">
        <v>2160.8629999999998</v>
      </c>
      <c r="E10" s="648" t="s">
        <v>2</v>
      </c>
    </row>
    <row r="11" spans="2:5" ht="13.15" customHeight="1" x14ac:dyDescent="0.2">
      <c r="B11" s="292" t="s">
        <v>539</v>
      </c>
      <c r="C11" s="647">
        <v>500</v>
      </c>
      <c r="D11" s="647">
        <v>0</v>
      </c>
      <c r="E11" s="648" t="s">
        <v>2</v>
      </c>
    </row>
    <row r="12" spans="2:5" ht="13.15" customHeight="1" x14ac:dyDescent="0.2">
      <c r="B12" s="289" t="s">
        <v>540</v>
      </c>
      <c r="C12" s="646">
        <v>0</v>
      </c>
      <c r="D12" s="646">
        <v>0</v>
      </c>
      <c r="E12" s="646" t="s">
        <v>2</v>
      </c>
    </row>
    <row r="13" spans="2:5" ht="13.15" customHeight="1" x14ac:dyDescent="0.2">
      <c r="B13" s="548" t="s">
        <v>541</v>
      </c>
      <c r="C13" s="932">
        <v>-118.098</v>
      </c>
      <c r="D13" s="932">
        <v>-59.097000000000001</v>
      </c>
      <c r="E13" s="932" t="s">
        <v>2</v>
      </c>
    </row>
    <row r="14" spans="2:5" ht="13.15" customHeight="1" x14ac:dyDescent="0.2">
      <c r="B14" s="289" t="s">
        <v>542</v>
      </c>
      <c r="C14" s="645">
        <v>67.954999999999998</v>
      </c>
      <c r="D14" s="645">
        <v>164.24199999999999</v>
      </c>
      <c r="E14" s="646" t="s">
        <v>2</v>
      </c>
    </row>
    <row r="15" spans="2:5" ht="13.15" customHeight="1" x14ac:dyDescent="0.2">
      <c r="B15" s="292" t="s">
        <v>543</v>
      </c>
      <c r="C15" s="647">
        <v>-186.053</v>
      </c>
      <c r="D15" s="647">
        <v>-223.339</v>
      </c>
      <c r="E15" s="648" t="s">
        <v>2</v>
      </c>
    </row>
    <row r="16" spans="2:5" ht="16.5" customHeight="1" x14ac:dyDescent="0.2">
      <c r="B16" s="47"/>
      <c r="C16" s="49"/>
      <c r="D16" s="49"/>
      <c r="E16" s="46"/>
    </row>
    <row r="18" spans="2:5" ht="13.9" customHeight="1" x14ac:dyDescent="0.2">
      <c r="B18" s="1105" t="s">
        <v>1218</v>
      </c>
      <c r="C18" s="1105"/>
      <c r="D18" s="1105"/>
      <c r="E18" s="1105"/>
    </row>
    <row r="19" spans="2:5" ht="13.15" customHeight="1" x14ac:dyDescent="0.2">
      <c r="B19" s="3"/>
      <c r="C19" s="3"/>
      <c r="D19" s="3"/>
      <c r="E19" s="3"/>
    </row>
    <row r="20" spans="2:5" ht="13.15" customHeight="1" x14ac:dyDescent="0.2">
      <c r="B20" s="3"/>
      <c r="C20" s="3"/>
      <c r="D20" s="3"/>
      <c r="E20" s="3"/>
    </row>
    <row r="21" spans="2:5" s="11" customFormat="1" x14ac:dyDescent="0.2">
      <c r="B21" s="1199" t="s">
        <v>672</v>
      </c>
      <c r="C21" s="1167" t="s">
        <v>190</v>
      </c>
      <c r="D21" s="1167"/>
      <c r="E21" s="1168" t="s">
        <v>189</v>
      </c>
    </row>
    <row r="22" spans="2:5" ht="25.5" x14ac:dyDescent="0.2">
      <c r="B22" s="1200"/>
      <c r="C22" s="503" t="s">
        <v>534</v>
      </c>
      <c r="D22" s="503" t="s">
        <v>535</v>
      </c>
      <c r="E22" s="1168"/>
    </row>
    <row r="23" spans="2:5" ht="13.15" customHeight="1" x14ac:dyDescent="0.2">
      <c r="B23" s="548" t="s">
        <v>1216</v>
      </c>
      <c r="C23" s="662">
        <v>13848</v>
      </c>
      <c r="D23" s="662">
        <v>16333</v>
      </c>
      <c r="E23" s="661" t="s">
        <v>2</v>
      </c>
    </row>
    <row r="24" spans="2:5" ht="13.15" customHeight="1" x14ac:dyDescent="0.2">
      <c r="B24" s="298" t="s">
        <v>536</v>
      </c>
      <c r="C24" s="878">
        <v>5374</v>
      </c>
      <c r="D24" s="878">
        <v>5929</v>
      </c>
      <c r="E24" s="880" t="s">
        <v>2</v>
      </c>
    </row>
    <row r="25" spans="2:5" ht="13.15" customHeight="1" x14ac:dyDescent="0.2">
      <c r="B25" s="292" t="s">
        <v>537</v>
      </c>
      <c r="C25" s="647">
        <v>8374</v>
      </c>
      <c r="D25" s="647">
        <v>8265</v>
      </c>
      <c r="E25" s="648" t="s">
        <v>2</v>
      </c>
    </row>
    <row r="26" spans="2:5" ht="13.15" customHeight="1" x14ac:dyDescent="0.2">
      <c r="B26" s="292" t="s">
        <v>538</v>
      </c>
      <c r="C26" s="648" t="s">
        <v>2</v>
      </c>
      <c r="D26" s="647">
        <v>2039</v>
      </c>
      <c r="E26" s="648" t="s">
        <v>2</v>
      </c>
    </row>
    <row r="27" spans="2:5" ht="13.15" customHeight="1" x14ac:dyDescent="0.2">
      <c r="B27" s="292" t="s">
        <v>539</v>
      </c>
      <c r="C27" s="647">
        <v>100</v>
      </c>
      <c r="D27" s="647">
        <v>100</v>
      </c>
      <c r="E27" s="648" t="s">
        <v>2</v>
      </c>
    </row>
    <row r="28" spans="2:5" ht="13.15" customHeight="1" x14ac:dyDescent="0.2">
      <c r="B28" s="289" t="s">
        <v>540</v>
      </c>
      <c r="C28" s="646" t="s">
        <v>2</v>
      </c>
      <c r="D28" s="646" t="s">
        <v>2</v>
      </c>
      <c r="E28" s="646" t="s">
        <v>2</v>
      </c>
    </row>
    <row r="29" spans="2:5" ht="13.15" customHeight="1" x14ac:dyDescent="0.2">
      <c r="B29" s="548" t="s">
        <v>541</v>
      </c>
      <c r="C29" s="932">
        <v>-451</v>
      </c>
      <c r="D29" s="932">
        <v>423</v>
      </c>
      <c r="E29" s="932" t="s">
        <v>2</v>
      </c>
    </row>
    <row r="30" spans="2:5" ht="13.15" customHeight="1" x14ac:dyDescent="0.2">
      <c r="B30" s="289" t="s">
        <v>542</v>
      </c>
      <c r="C30" s="645">
        <v>48</v>
      </c>
      <c r="D30" s="645">
        <v>441</v>
      </c>
      <c r="E30" s="646" t="s">
        <v>2</v>
      </c>
    </row>
    <row r="31" spans="2:5" ht="13.15" customHeight="1" x14ac:dyDescent="0.2">
      <c r="B31" s="292" t="s">
        <v>543</v>
      </c>
      <c r="C31" s="647">
        <v>-499</v>
      </c>
      <c r="D31" s="647">
        <v>-18</v>
      </c>
      <c r="E31" s="648" t="s">
        <v>2</v>
      </c>
    </row>
    <row r="33" spans="3:4" x14ac:dyDescent="0.2">
      <c r="C33" s="1104"/>
      <c r="D33" s="1104"/>
    </row>
    <row r="34" spans="3:4" x14ac:dyDescent="0.2">
      <c r="C34" s="1104"/>
      <c r="D34" s="1104"/>
    </row>
  </sheetData>
  <mergeCells count="9">
    <mergeCell ref="B2:E2"/>
    <mergeCell ref="C33:D34"/>
    <mergeCell ref="B18:E18"/>
    <mergeCell ref="C21:D21"/>
    <mergeCell ref="E21:E22"/>
    <mergeCell ref="C5:D5"/>
    <mergeCell ref="E5:E6"/>
    <mergeCell ref="B5:B6"/>
    <mergeCell ref="B21:B22"/>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B2:G24"/>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56.6640625" style="13" bestFit="1" customWidth="1"/>
    <col min="3" max="3" width="16.6640625" style="13" bestFit="1" customWidth="1"/>
    <col min="4" max="4" width="6.5" style="13" bestFit="1" customWidth="1"/>
    <col min="5" max="16384" width="9" style="13"/>
  </cols>
  <sheetData>
    <row r="2" spans="2:7" ht="13.9" customHeight="1" x14ac:dyDescent="0.2">
      <c r="B2" s="1105" t="s">
        <v>1316</v>
      </c>
      <c r="C2" s="1105"/>
      <c r="D2" s="1105"/>
    </row>
    <row r="4" spans="2:7" x14ac:dyDescent="0.2">
      <c r="B4" s="277"/>
      <c r="C4" s="278"/>
      <c r="D4" s="278"/>
    </row>
    <row r="5" spans="2:7" s="11" customFormat="1" ht="25.5" x14ac:dyDescent="0.2">
      <c r="B5" s="306"/>
      <c r="C5" s="274" t="s">
        <v>544</v>
      </c>
      <c r="D5" s="274" t="s">
        <v>545</v>
      </c>
    </row>
    <row r="6" spans="2:7" ht="13.15" customHeight="1" x14ac:dyDescent="0.2">
      <c r="B6" s="247" t="s">
        <v>546</v>
      </c>
      <c r="C6" s="336" t="s">
        <v>2</v>
      </c>
      <c r="D6" s="336" t="s">
        <v>2</v>
      </c>
    </row>
    <row r="7" spans="2:7" ht="13.15" customHeight="1" x14ac:dyDescent="0.2">
      <c r="B7" s="289" t="s">
        <v>547</v>
      </c>
      <c r="C7" s="252" t="s">
        <v>2</v>
      </c>
      <c r="D7" s="252" t="s">
        <v>2</v>
      </c>
    </row>
    <row r="8" spans="2:7" ht="13.15" customHeight="1" x14ac:dyDescent="0.2">
      <c r="B8" s="292" t="s">
        <v>548</v>
      </c>
      <c r="C8" s="471" t="s">
        <v>2</v>
      </c>
      <c r="D8" s="471" t="s">
        <v>2</v>
      </c>
    </row>
    <row r="9" spans="2:7" ht="13.15" customHeight="1" x14ac:dyDescent="0.2">
      <c r="B9" s="289" t="s">
        <v>549</v>
      </c>
      <c r="C9" s="252">
        <v>7444.7020000000002</v>
      </c>
      <c r="D9" s="252">
        <v>1377.1020000000001</v>
      </c>
      <c r="F9" s="1104"/>
      <c r="G9" s="1104"/>
    </row>
    <row r="10" spans="2:7" ht="13.15" customHeight="1" x14ac:dyDescent="0.2">
      <c r="B10" s="337" t="s">
        <v>550</v>
      </c>
      <c r="C10" s="338">
        <v>7444.7020000000002</v>
      </c>
      <c r="D10" s="338">
        <v>1377.1020000000001</v>
      </c>
      <c r="F10" s="1104"/>
      <c r="G10" s="1104"/>
    </row>
    <row r="11" spans="2:7" x14ac:dyDescent="0.2">
      <c r="B11" s="39"/>
      <c r="C11" s="40"/>
      <c r="D11" s="40"/>
    </row>
    <row r="12" spans="2:7" x14ac:dyDescent="0.2">
      <c r="B12" s="39"/>
      <c r="C12" s="40"/>
      <c r="D12" s="40"/>
    </row>
    <row r="13" spans="2:7" ht="13.9" customHeight="1" x14ac:dyDescent="0.2">
      <c r="B13" s="1105" t="s">
        <v>1217</v>
      </c>
      <c r="C13" s="1105"/>
      <c r="D13" s="1105"/>
    </row>
    <row r="14" spans="2:7" ht="13.9" customHeight="1" x14ac:dyDescent="0.2">
      <c r="B14" s="12"/>
      <c r="C14" s="12"/>
      <c r="D14" s="12"/>
    </row>
    <row r="15" spans="2:7" ht="13.9" customHeight="1" x14ac:dyDescent="0.2">
      <c r="B15" s="12"/>
      <c r="C15" s="12"/>
      <c r="D15" s="12"/>
    </row>
    <row r="16" spans="2:7" ht="25.5" x14ac:dyDescent="0.2">
      <c r="B16" s="25"/>
      <c r="C16" s="57" t="s">
        <v>544</v>
      </c>
      <c r="D16" s="57" t="s">
        <v>545</v>
      </c>
    </row>
    <row r="17" spans="2:4" x14ac:dyDescent="0.2">
      <c r="B17" s="59" t="s">
        <v>546</v>
      </c>
      <c r="C17" s="336" t="s">
        <v>2</v>
      </c>
      <c r="D17" s="336" t="s">
        <v>2</v>
      </c>
    </row>
    <row r="18" spans="2:4" x14ac:dyDescent="0.2">
      <c r="B18" s="32" t="s">
        <v>547</v>
      </c>
      <c r="C18" s="469" t="s">
        <v>2</v>
      </c>
      <c r="D18" s="469" t="s">
        <v>2</v>
      </c>
    </row>
    <row r="19" spans="2:4" x14ac:dyDescent="0.2">
      <c r="B19" s="31" t="s">
        <v>548</v>
      </c>
      <c r="C19" s="471" t="s">
        <v>2</v>
      </c>
      <c r="D19" s="471" t="s">
        <v>2</v>
      </c>
    </row>
    <row r="20" spans="2:4" x14ac:dyDescent="0.2">
      <c r="B20" s="58" t="s">
        <v>549</v>
      </c>
      <c r="C20" s="252">
        <v>7865</v>
      </c>
      <c r="D20" s="252">
        <v>1566</v>
      </c>
    </row>
    <row r="21" spans="2:4" ht="13.15" customHeight="1" x14ac:dyDescent="0.2">
      <c r="B21" s="337" t="s">
        <v>550</v>
      </c>
      <c r="C21" s="338">
        <v>7865</v>
      </c>
      <c r="D21" s="338">
        <v>1566</v>
      </c>
    </row>
    <row r="23" spans="2:4" x14ac:dyDescent="0.2">
      <c r="C23" s="1104"/>
      <c r="D23" s="1104"/>
    </row>
    <row r="24" spans="2:4" x14ac:dyDescent="0.2">
      <c r="C24" s="1104"/>
      <c r="D24" s="1104"/>
    </row>
  </sheetData>
  <mergeCells count="4">
    <mergeCell ref="B2:D2"/>
    <mergeCell ref="B13:D13"/>
    <mergeCell ref="C23:D24"/>
    <mergeCell ref="F9:G10"/>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B2:G8"/>
  <sheetViews>
    <sheetView showGridLines="0" zoomScaleNormal="100" workbookViewId="0">
      <selection activeCell="N14" sqref="N14"/>
    </sheetView>
  </sheetViews>
  <sheetFormatPr baseColWidth="10" defaultColWidth="9" defaultRowHeight="12.75" x14ac:dyDescent="0.2"/>
  <cols>
    <col min="1" max="2" width="8.6640625" style="13" customWidth="1"/>
    <col min="3" max="3" width="24.5" style="13" customWidth="1"/>
    <col min="4" max="4" width="9.6640625" style="13" customWidth="1"/>
    <col min="5" max="16384" width="9" style="13"/>
  </cols>
  <sheetData>
    <row r="2" spans="2:7" ht="13.9" customHeight="1" x14ac:dyDescent="0.2">
      <c r="B2" s="1105" t="s">
        <v>1317</v>
      </c>
      <c r="C2" s="1105"/>
      <c r="D2" s="1105"/>
    </row>
    <row r="3" spans="2:7" x14ac:dyDescent="0.2">
      <c r="B3" s="1105"/>
      <c r="C3" s="1105"/>
      <c r="D3" s="1105"/>
    </row>
    <row r="4" spans="2:7" x14ac:dyDescent="0.2">
      <c r="B4" s="277"/>
      <c r="C4" s="278"/>
      <c r="D4" s="278"/>
    </row>
    <row r="5" spans="2:7" s="11" customFormat="1" x14ac:dyDescent="0.2">
      <c r="B5" s="1171" t="s">
        <v>551</v>
      </c>
      <c r="C5" s="1171"/>
      <c r="D5" s="306"/>
      <c r="F5" s="1104"/>
      <c r="G5" s="1104"/>
    </row>
    <row r="6" spans="2:7" x14ac:dyDescent="0.2">
      <c r="B6" s="1201" t="s">
        <v>758</v>
      </c>
      <c r="C6" s="1201"/>
      <c r="D6" s="54">
        <v>1566</v>
      </c>
      <c r="F6" s="1104"/>
      <c r="G6" s="1104"/>
    </row>
    <row r="7" spans="2:7" x14ac:dyDescent="0.2">
      <c r="B7" s="289" t="s">
        <v>552</v>
      </c>
      <c r="C7" s="469" t="s">
        <v>503</v>
      </c>
      <c r="D7" s="253">
        <v>-188.89799999999991</v>
      </c>
    </row>
    <row r="8" spans="2:7" x14ac:dyDescent="0.2">
      <c r="B8" s="1201" t="s">
        <v>1066</v>
      </c>
      <c r="C8" s="1201"/>
      <c r="D8" s="54">
        <v>1377.1020000000001</v>
      </c>
    </row>
  </sheetData>
  <mergeCells count="5">
    <mergeCell ref="B6:C6"/>
    <mergeCell ref="B8:C8"/>
    <mergeCell ref="F5:G6"/>
    <mergeCell ref="B5:C5"/>
    <mergeCell ref="B2:D3"/>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B2:F29"/>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85.33203125" style="13" bestFit="1" customWidth="1"/>
    <col min="3" max="3" width="14.5" style="13" bestFit="1" customWidth="1"/>
    <col min="4" max="4" width="4.33203125" style="13" bestFit="1" customWidth="1"/>
    <col min="5" max="5" width="14.5" style="13" bestFit="1" customWidth="1"/>
    <col min="6" max="6" width="4.33203125" style="13" bestFit="1" customWidth="1"/>
    <col min="7" max="16384" width="9" style="13"/>
  </cols>
  <sheetData>
    <row r="2" spans="2:6" x14ac:dyDescent="0.2">
      <c r="B2" s="1105" t="s">
        <v>1318</v>
      </c>
      <c r="C2" s="1105"/>
      <c r="D2" s="1105"/>
      <c r="E2" s="1105"/>
      <c r="F2" s="1105"/>
    </row>
    <row r="4" spans="2:6" x14ac:dyDescent="0.2">
      <c r="B4" s="277"/>
      <c r="C4" s="278"/>
      <c r="D4" s="278"/>
      <c r="E4" s="278"/>
      <c r="F4" s="278"/>
    </row>
    <row r="5" spans="2:6" s="11" customFormat="1" x14ac:dyDescent="0.2">
      <c r="B5" s="306"/>
      <c r="C5" s="1202" t="s">
        <v>842</v>
      </c>
      <c r="D5" s="1202"/>
      <c r="E5" s="1202" t="s">
        <v>843</v>
      </c>
      <c r="F5" s="1202"/>
    </row>
    <row r="6" spans="2:6" ht="14.45" customHeight="1" x14ac:dyDescent="0.2">
      <c r="C6" s="380" t="s">
        <v>192</v>
      </c>
      <c r="D6" s="274" t="s">
        <v>545</v>
      </c>
      <c r="E6" s="274" t="s">
        <v>553</v>
      </c>
      <c r="F6" s="274" t="s">
        <v>545</v>
      </c>
    </row>
    <row r="7" spans="2:6" x14ac:dyDescent="0.2">
      <c r="B7" s="941" t="s">
        <v>1386</v>
      </c>
      <c r="C7" s="918"/>
      <c r="D7" s="905">
        <v>190.96199999999999</v>
      </c>
      <c r="E7" s="918"/>
      <c r="F7" s="907">
        <v>186</v>
      </c>
    </row>
    <row r="8" spans="2:6" ht="25.5" x14ac:dyDescent="0.2">
      <c r="B8" s="548" t="s">
        <v>191</v>
      </c>
      <c r="C8" s="933">
        <v>6219.0349999999999</v>
      </c>
      <c r="D8" s="933">
        <v>146.46100000000001</v>
      </c>
      <c r="E8" s="934">
        <v>5903</v>
      </c>
      <c r="F8" s="935">
        <v>119</v>
      </c>
    </row>
    <row r="9" spans="2:6" x14ac:dyDescent="0.2">
      <c r="B9" s="298" t="s">
        <v>1219</v>
      </c>
      <c r="C9" s="936">
        <v>98.225999999999999</v>
      </c>
      <c r="D9" s="936">
        <v>3.9289999999999998</v>
      </c>
      <c r="E9" s="300">
        <v>482</v>
      </c>
      <c r="F9" s="300">
        <v>11</v>
      </c>
    </row>
    <row r="10" spans="2:6" x14ac:dyDescent="0.2">
      <c r="B10" s="508" t="s">
        <v>1220</v>
      </c>
      <c r="C10" s="937">
        <v>274.86</v>
      </c>
      <c r="D10" s="937">
        <v>5.4969999999999999</v>
      </c>
      <c r="E10" s="267">
        <v>689</v>
      </c>
      <c r="F10" s="267">
        <v>14</v>
      </c>
    </row>
    <row r="11" spans="2:6" x14ac:dyDescent="0.2">
      <c r="B11" s="508" t="s">
        <v>1221</v>
      </c>
      <c r="C11" s="937">
        <v>753.56</v>
      </c>
      <c r="D11" s="937">
        <v>15.071</v>
      </c>
      <c r="E11" s="267">
        <v>824</v>
      </c>
      <c r="F11" s="267">
        <v>16</v>
      </c>
    </row>
    <row r="12" spans="2:6" x14ac:dyDescent="0.2">
      <c r="B12" s="508" t="s">
        <v>1222</v>
      </c>
      <c r="C12" s="937">
        <v>5092.3890000000001</v>
      </c>
      <c r="D12" s="937">
        <v>121.964</v>
      </c>
      <c r="E12" s="266">
        <v>3909</v>
      </c>
      <c r="F12" s="267">
        <v>78</v>
      </c>
    </row>
    <row r="13" spans="2:6" x14ac:dyDescent="0.2">
      <c r="B13" s="292" t="s">
        <v>554</v>
      </c>
      <c r="C13" s="647">
        <v>958.66700000000003</v>
      </c>
      <c r="D13" s="918"/>
      <c r="E13" s="266">
        <v>1558</v>
      </c>
      <c r="F13" s="918"/>
    </row>
    <row r="14" spans="2:6" x14ac:dyDescent="0.2">
      <c r="B14" s="292" t="s">
        <v>555</v>
      </c>
      <c r="C14" s="647">
        <v>168.922</v>
      </c>
      <c r="D14" s="647">
        <v>3.3780000000000001</v>
      </c>
      <c r="E14" s="266">
        <v>155</v>
      </c>
      <c r="F14" s="267">
        <v>18</v>
      </c>
    </row>
    <row r="15" spans="2:6" x14ac:dyDescent="0.2">
      <c r="B15" s="375" t="s">
        <v>556</v>
      </c>
      <c r="C15" s="938">
        <v>71.271000000000001</v>
      </c>
      <c r="D15" s="938">
        <v>41.122999999999998</v>
      </c>
      <c r="E15" s="376">
        <v>87</v>
      </c>
      <c r="F15" s="376">
        <v>49</v>
      </c>
    </row>
    <row r="16" spans="2:6" x14ac:dyDescent="0.2">
      <c r="B16" s="289" t="s">
        <v>557</v>
      </c>
      <c r="C16" s="918"/>
      <c r="D16" s="646">
        <v>0</v>
      </c>
      <c r="E16" s="328"/>
      <c r="F16" s="469" t="s">
        <v>2</v>
      </c>
    </row>
    <row r="17" spans="2:6" x14ac:dyDescent="0.2">
      <c r="B17" s="941" t="s">
        <v>558</v>
      </c>
      <c r="C17" s="918"/>
      <c r="D17" s="905">
        <v>173.85</v>
      </c>
      <c r="E17" s="328"/>
      <c r="F17" s="907">
        <v>84</v>
      </c>
    </row>
    <row r="18" spans="2:6" ht="25.5" x14ac:dyDescent="0.2">
      <c r="B18" s="548" t="s">
        <v>560</v>
      </c>
      <c r="C18" s="933">
        <v>484.47800000000001</v>
      </c>
      <c r="D18" s="933">
        <v>169.31800000000001</v>
      </c>
      <c r="E18" s="935">
        <v>132</v>
      </c>
      <c r="F18" s="935">
        <v>80</v>
      </c>
    </row>
    <row r="19" spans="2:6" x14ac:dyDescent="0.2">
      <c r="B19" s="298" t="s">
        <v>1219</v>
      </c>
      <c r="C19" s="936">
        <v>29.911999999999999</v>
      </c>
      <c r="D19" s="936">
        <v>29.911999999999999</v>
      </c>
      <c r="E19" s="303">
        <v>17</v>
      </c>
      <c r="F19" s="303">
        <v>17</v>
      </c>
    </row>
    <row r="20" spans="2:6" x14ac:dyDescent="0.2">
      <c r="B20" s="508" t="s">
        <v>1220</v>
      </c>
      <c r="C20" s="937">
        <v>7.0620000000000003</v>
      </c>
      <c r="D20" s="937">
        <v>7.0620000000000003</v>
      </c>
      <c r="E20" s="471">
        <v>6</v>
      </c>
      <c r="F20" s="471">
        <v>3</v>
      </c>
    </row>
    <row r="21" spans="2:6" x14ac:dyDescent="0.2">
      <c r="B21" s="508" t="s">
        <v>1221</v>
      </c>
      <c r="C21" s="937">
        <v>447.50400000000002</v>
      </c>
      <c r="D21" s="937">
        <v>132.34399999999999</v>
      </c>
      <c r="E21" s="267">
        <v>109</v>
      </c>
      <c r="F21" s="267">
        <v>60</v>
      </c>
    </row>
    <row r="22" spans="2:6" x14ac:dyDescent="0.2">
      <c r="B22" s="508" t="s">
        <v>1222</v>
      </c>
      <c r="C22" s="939">
        <v>0</v>
      </c>
      <c r="D22" s="939">
        <v>0</v>
      </c>
      <c r="E22" s="471" t="s">
        <v>2</v>
      </c>
      <c r="F22" s="471" t="s">
        <v>2</v>
      </c>
    </row>
    <row r="23" spans="2:6" x14ac:dyDescent="0.2">
      <c r="B23" s="292" t="s">
        <v>554</v>
      </c>
      <c r="C23" s="647">
        <v>107.526</v>
      </c>
      <c r="D23" s="918"/>
      <c r="E23" s="471">
        <v>110</v>
      </c>
      <c r="F23" s="918"/>
    </row>
    <row r="24" spans="2:6" x14ac:dyDescent="0.2">
      <c r="B24" s="292" t="s">
        <v>555</v>
      </c>
      <c r="C24" s="647">
        <v>99.599000000000004</v>
      </c>
      <c r="D24" s="647">
        <v>4.2030000000000003</v>
      </c>
      <c r="E24" s="471">
        <v>4</v>
      </c>
      <c r="F24" s="471">
        <v>4</v>
      </c>
    </row>
    <row r="25" spans="2:6" x14ac:dyDescent="0.2">
      <c r="B25" s="292" t="s">
        <v>556</v>
      </c>
      <c r="C25" s="266">
        <v>0.32900000000000001</v>
      </c>
      <c r="D25" s="266">
        <v>0.32900000000000001</v>
      </c>
      <c r="E25" s="377" t="s">
        <v>2</v>
      </c>
      <c r="F25" s="377" t="s">
        <v>2</v>
      </c>
    </row>
    <row r="26" spans="2:6" x14ac:dyDescent="0.2">
      <c r="B26" s="375" t="s">
        <v>559</v>
      </c>
      <c r="C26" s="940">
        <v>0</v>
      </c>
      <c r="D26" s="940">
        <v>0</v>
      </c>
      <c r="E26" s="377" t="s">
        <v>2</v>
      </c>
      <c r="F26" s="377" t="s">
        <v>2</v>
      </c>
    </row>
    <row r="28" spans="2:6" x14ac:dyDescent="0.2">
      <c r="C28" s="1104"/>
      <c r="D28" s="1104"/>
    </row>
    <row r="29" spans="2:6" x14ac:dyDescent="0.2">
      <c r="C29" s="1104"/>
      <c r="D29" s="1104"/>
    </row>
  </sheetData>
  <mergeCells count="4">
    <mergeCell ref="B2:F2"/>
    <mergeCell ref="C5:D5"/>
    <mergeCell ref="E5:F5"/>
    <mergeCell ref="C28:D29"/>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B2:K38"/>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32.6640625" style="13" bestFit="1" customWidth="1"/>
    <col min="3" max="3" width="13.33203125" style="13" bestFit="1" customWidth="1"/>
    <col min="4" max="4" width="11" style="13" bestFit="1" customWidth="1"/>
    <col min="5" max="5" width="9.83203125" style="13" bestFit="1" customWidth="1"/>
    <col min="6" max="6" width="13.33203125" style="13" bestFit="1" customWidth="1"/>
    <col min="7" max="7" width="11" style="13" bestFit="1" customWidth="1"/>
    <col min="8" max="8" width="9.83203125" style="13" bestFit="1" customWidth="1"/>
    <col min="9" max="9" width="13.33203125" style="13" bestFit="1" customWidth="1"/>
    <col min="10" max="10" width="11" style="13" bestFit="1" customWidth="1"/>
    <col min="11" max="11" width="9.83203125" style="13" bestFit="1" customWidth="1"/>
    <col min="12" max="16384" width="9" style="13"/>
  </cols>
  <sheetData>
    <row r="2" spans="2:11" ht="13.9" customHeight="1" x14ac:dyDescent="0.2">
      <c r="B2" s="1105" t="s">
        <v>1537</v>
      </c>
      <c r="C2" s="1105"/>
      <c r="D2" s="1105"/>
      <c r="E2" s="1105"/>
      <c r="F2" s="1105"/>
      <c r="G2" s="1105"/>
      <c r="H2" s="1105"/>
      <c r="I2" s="1105"/>
      <c r="J2" s="1105"/>
      <c r="K2" s="1105"/>
    </row>
    <row r="3" spans="2:11" ht="13.9" customHeight="1" x14ac:dyDescent="0.2"/>
    <row r="4" spans="2:11" x14ac:dyDescent="0.2">
      <c r="B4" s="378"/>
      <c r="C4" s="379"/>
      <c r="D4" s="379"/>
      <c r="E4" s="379"/>
      <c r="F4" s="379"/>
      <c r="G4" s="379"/>
      <c r="H4" s="379"/>
      <c r="I4" s="379"/>
      <c r="J4" s="379"/>
      <c r="K4" s="379"/>
    </row>
    <row r="5" spans="2:11" s="11" customFormat="1" ht="13.15" customHeight="1" x14ac:dyDescent="0.2">
      <c r="B5" s="307"/>
      <c r="C5" s="1167" t="s">
        <v>203</v>
      </c>
      <c r="D5" s="1167"/>
      <c r="E5" s="1167"/>
      <c r="F5" s="1167" t="s">
        <v>204</v>
      </c>
      <c r="G5" s="1167"/>
      <c r="H5" s="1167"/>
      <c r="I5" s="1167" t="s">
        <v>205</v>
      </c>
      <c r="J5" s="1167"/>
      <c r="K5" s="1167"/>
    </row>
    <row r="6" spans="2:11" ht="25.5" x14ac:dyDescent="0.2">
      <c r="B6" s="380"/>
      <c r="C6" s="274" t="s">
        <v>562</v>
      </c>
      <c r="D6" s="274" t="s">
        <v>563</v>
      </c>
      <c r="E6" s="274" t="s">
        <v>561</v>
      </c>
      <c r="F6" s="274" t="s">
        <v>562</v>
      </c>
      <c r="G6" s="274" t="s">
        <v>563</v>
      </c>
      <c r="H6" s="274" t="s">
        <v>561</v>
      </c>
      <c r="I6" s="274" t="s">
        <v>562</v>
      </c>
      <c r="J6" s="274" t="s">
        <v>563</v>
      </c>
      <c r="K6" s="274" t="s">
        <v>561</v>
      </c>
    </row>
    <row r="7" spans="2:11" x14ac:dyDescent="0.2">
      <c r="B7" s="247" t="s">
        <v>193</v>
      </c>
      <c r="C7" s="658">
        <v>789.03599999999994</v>
      </c>
      <c r="D7" s="658">
        <v>0</v>
      </c>
      <c r="E7" s="658">
        <v>789.03599999999994</v>
      </c>
      <c r="F7" s="658">
        <v>0</v>
      </c>
      <c r="G7" s="658">
        <v>0</v>
      </c>
      <c r="H7" s="658">
        <v>0</v>
      </c>
      <c r="I7" s="660">
        <v>4912.2840000000006</v>
      </c>
      <c r="J7" s="658">
        <v>0</v>
      </c>
      <c r="K7" s="660">
        <v>4912.2840000000006</v>
      </c>
    </row>
    <row r="8" spans="2:11" x14ac:dyDescent="0.2">
      <c r="B8" s="289" t="s">
        <v>194</v>
      </c>
      <c r="C8" s="646">
        <v>0</v>
      </c>
      <c r="D8" s="646">
        <v>0</v>
      </c>
      <c r="E8" s="646">
        <v>0</v>
      </c>
      <c r="F8" s="646">
        <v>0</v>
      </c>
      <c r="G8" s="646">
        <v>0</v>
      </c>
      <c r="H8" s="646">
        <v>0</v>
      </c>
      <c r="I8" s="645">
        <v>4747.5730000000003</v>
      </c>
      <c r="J8" s="646">
        <v>0</v>
      </c>
      <c r="K8" s="645">
        <v>4747.5730000000003</v>
      </c>
    </row>
    <row r="9" spans="2:11" x14ac:dyDescent="0.2">
      <c r="B9" s="292" t="s">
        <v>195</v>
      </c>
      <c r="C9" s="648">
        <v>0</v>
      </c>
      <c r="D9" s="648">
        <v>0</v>
      </c>
      <c r="E9" s="648">
        <v>0</v>
      </c>
      <c r="F9" s="648">
        <v>0</v>
      </c>
      <c r="G9" s="648">
        <v>0</v>
      </c>
      <c r="H9" s="648">
        <v>0</v>
      </c>
      <c r="I9" s="647">
        <v>164.71100000000001</v>
      </c>
      <c r="J9" s="648">
        <v>0</v>
      </c>
      <c r="K9" s="647">
        <v>164.71100000000001</v>
      </c>
    </row>
    <row r="10" spans="2:11" x14ac:dyDescent="0.2">
      <c r="B10" s="292" t="s">
        <v>196</v>
      </c>
      <c r="C10" s="648">
        <v>789.03599999999994</v>
      </c>
      <c r="D10" s="648">
        <v>0</v>
      </c>
      <c r="E10" s="648">
        <v>789.03599999999994</v>
      </c>
      <c r="F10" s="648">
        <v>0</v>
      </c>
      <c r="G10" s="648">
        <v>0</v>
      </c>
      <c r="H10" s="648">
        <v>0</v>
      </c>
      <c r="I10" s="648">
        <v>0</v>
      </c>
      <c r="J10" s="648">
        <v>0</v>
      </c>
      <c r="K10" s="648">
        <v>0</v>
      </c>
    </row>
    <row r="11" spans="2:11" x14ac:dyDescent="0.2">
      <c r="B11" s="289" t="s">
        <v>197</v>
      </c>
      <c r="C11" s="646">
        <v>0</v>
      </c>
      <c r="D11" s="646">
        <v>0</v>
      </c>
      <c r="E11" s="646">
        <v>0</v>
      </c>
      <c r="F11" s="646">
        <v>0</v>
      </c>
      <c r="G11" s="646">
        <v>0</v>
      </c>
      <c r="H11" s="646">
        <v>0</v>
      </c>
      <c r="I11" s="646">
        <v>0</v>
      </c>
      <c r="J11" s="646">
        <v>0</v>
      </c>
      <c r="K11" s="646">
        <v>0</v>
      </c>
    </row>
    <row r="12" spans="2:11" x14ac:dyDescent="0.2">
      <c r="B12" s="247" t="s">
        <v>198</v>
      </c>
      <c r="C12" s="660">
        <v>94.943000000000012</v>
      </c>
      <c r="D12" s="660">
        <v>3917.1990000000001</v>
      </c>
      <c r="E12" s="660">
        <v>4012.1420000000003</v>
      </c>
      <c r="F12" s="663"/>
      <c r="G12" s="663"/>
      <c r="H12" s="663"/>
      <c r="I12" s="660">
        <v>291.20299999999997</v>
      </c>
      <c r="J12" s="663">
        <v>0</v>
      </c>
      <c r="K12" s="660">
        <v>291.20299999999997</v>
      </c>
    </row>
    <row r="13" spans="2:11" x14ac:dyDescent="0.2">
      <c r="B13" s="289" t="s">
        <v>199</v>
      </c>
      <c r="C13" s="645">
        <v>53.151000000000003</v>
      </c>
      <c r="D13" s="645">
        <v>3917.1990000000001</v>
      </c>
      <c r="E13" s="645">
        <v>3970.35</v>
      </c>
      <c r="F13" s="646">
        <v>0</v>
      </c>
      <c r="G13" s="646">
        <v>0</v>
      </c>
      <c r="H13" s="646">
        <v>0</v>
      </c>
      <c r="I13" s="645">
        <v>49.222999999999999</v>
      </c>
      <c r="J13" s="646">
        <v>0</v>
      </c>
      <c r="K13" s="645">
        <v>49.222999999999999</v>
      </c>
    </row>
    <row r="14" spans="2:11" x14ac:dyDescent="0.2">
      <c r="B14" s="292" t="s">
        <v>200</v>
      </c>
      <c r="C14" s="648">
        <v>0</v>
      </c>
      <c r="D14" s="648">
        <v>0</v>
      </c>
      <c r="E14" s="648">
        <v>0</v>
      </c>
      <c r="F14" s="648">
        <v>0</v>
      </c>
      <c r="G14" s="648">
        <v>0</v>
      </c>
      <c r="H14" s="648">
        <v>0</v>
      </c>
      <c r="I14" s="647">
        <v>1.2110000000000001</v>
      </c>
      <c r="J14" s="648">
        <v>0</v>
      </c>
      <c r="K14" s="647">
        <v>1.2110000000000001</v>
      </c>
    </row>
    <row r="15" spans="2:11" ht="13.15" customHeight="1" x14ac:dyDescent="0.2">
      <c r="B15" s="292" t="s">
        <v>201</v>
      </c>
      <c r="C15" s="647">
        <v>41.792000000000002</v>
      </c>
      <c r="D15" s="648">
        <v>0</v>
      </c>
      <c r="E15" s="647">
        <v>41.792000000000002</v>
      </c>
      <c r="F15" s="648">
        <v>0</v>
      </c>
      <c r="G15" s="648">
        <v>0</v>
      </c>
      <c r="H15" s="648">
        <v>0</v>
      </c>
      <c r="I15" s="648">
        <v>0</v>
      </c>
      <c r="J15" s="648">
        <v>0</v>
      </c>
      <c r="K15" s="648">
        <v>0</v>
      </c>
    </row>
    <row r="16" spans="2:11" x14ac:dyDescent="0.2">
      <c r="B16" s="292" t="s">
        <v>202</v>
      </c>
      <c r="C16" s="648">
        <v>0</v>
      </c>
      <c r="D16" s="648">
        <v>0</v>
      </c>
      <c r="E16" s="648">
        <v>0</v>
      </c>
      <c r="F16" s="648">
        <v>0</v>
      </c>
      <c r="G16" s="648">
        <v>0</v>
      </c>
      <c r="H16" s="648">
        <v>0</v>
      </c>
      <c r="I16" s="647">
        <v>240.76900000000001</v>
      </c>
      <c r="J16" s="648">
        <v>0</v>
      </c>
      <c r="K16" s="647">
        <v>240.76900000000001</v>
      </c>
    </row>
    <row r="17" spans="2:11" x14ac:dyDescent="0.2">
      <c r="B17" s="292" t="s">
        <v>197</v>
      </c>
      <c r="C17" s="648">
        <v>0</v>
      </c>
      <c r="D17" s="648">
        <v>0</v>
      </c>
      <c r="E17" s="648">
        <v>0</v>
      </c>
      <c r="F17" s="648">
        <v>0</v>
      </c>
      <c r="G17" s="648">
        <v>0</v>
      </c>
      <c r="H17" s="648">
        <v>0</v>
      </c>
      <c r="I17" s="648">
        <v>0</v>
      </c>
      <c r="J17" s="648">
        <v>0</v>
      </c>
      <c r="K17" s="648">
        <v>0</v>
      </c>
    </row>
    <row r="18" spans="2:11" ht="16.5" customHeight="1" x14ac:dyDescent="0.2">
      <c r="B18" s="47"/>
      <c r="C18" s="46"/>
      <c r="D18" s="46"/>
      <c r="E18" s="46"/>
      <c r="F18" s="46"/>
      <c r="G18" s="46"/>
      <c r="H18" s="46"/>
      <c r="I18" s="46"/>
      <c r="J18" s="46"/>
      <c r="K18" s="46"/>
    </row>
    <row r="19" spans="2:11" ht="16.5" customHeight="1" x14ac:dyDescent="0.2">
      <c r="B19" s="47"/>
      <c r="C19" s="46"/>
      <c r="D19" s="46"/>
      <c r="E19" s="46"/>
      <c r="F19" s="46"/>
      <c r="G19" s="46"/>
      <c r="H19" s="46"/>
      <c r="I19" s="46"/>
      <c r="J19" s="46"/>
      <c r="K19" s="46"/>
    </row>
    <row r="20" spans="2:11" ht="16.149999999999999" customHeight="1" x14ac:dyDescent="0.2">
      <c r="B20" s="1105" t="s">
        <v>1223</v>
      </c>
      <c r="C20" s="1105"/>
      <c r="D20" s="1105"/>
      <c r="E20" s="1105"/>
      <c r="F20" s="1105"/>
      <c r="G20" s="1105"/>
      <c r="H20" s="1105"/>
      <c r="I20" s="1105"/>
      <c r="J20" s="1105"/>
      <c r="K20" s="1105"/>
    </row>
    <row r="21" spans="2:11" x14ac:dyDescent="0.2">
      <c r="B21" s="278"/>
      <c r="C21" s="278"/>
      <c r="D21" s="278"/>
      <c r="E21" s="278"/>
      <c r="F21" s="278"/>
      <c r="G21" s="278"/>
      <c r="H21" s="278"/>
      <c r="I21" s="278"/>
      <c r="J21" s="278"/>
      <c r="K21" s="278"/>
    </row>
    <row r="22" spans="2:11" x14ac:dyDescent="0.2">
      <c r="B22" s="278"/>
      <c r="C22" s="278"/>
      <c r="D22" s="278"/>
      <c r="E22" s="278"/>
      <c r="F22" s="278"/>
      <c r="G22" s="278"/>
      <c r="H22" s="278"/>
      <c r="I22" s="278"/>
      <c r="J22" s="278"/>
      <c r="K22" s="278"/>
    </row>
    <row r="23" spans="2:11" s="11" customFormat="1" ht="13.15" customHeight="1" x14ac:dyDescent="0.2">
      <c r="B23" s="307"/>
      <c r="C23" s="1167" t="s">
        <v>203</v>
      </c>
      <c r="D23" s="1167"/>
      <c r="E23" s="1167"/>
      <c r="F23" s="1167" t="s">
        <v>204</v>
      </c>
      <c r="G23" s="1167"/>
      <c r="H23" s="1167"/>
      <c r="I23" s="1167" t="s">
        <v>205</v>
      </c>
      <c r="J23" s="1167"/>
      <c r="K23" s="1167"/>
    </row>
    <row r="24" spans="2:11" ht="25.5" x14ac:dyDescent="0.2">
      <c r="B24" s="380"/>
      <c r="C24" s="274" t="s">
        <v>562</v>
      </c>
      <c r="D24" s="274" t="s">
        <v>563</v>
      </c>
      <c r="E24" s="274" t="s">
        <v>561</v>
      </c>
      <c r="F24" s="274" t="s">
        <v>562</v>
      </c>
      <c r="G24" s="274" t="s">
        <v>563</v>
      </c>
      <c r="H24" s="274" t="s">
        <v>561</v>
      </c>
      <c r="I24" s="274" t="s">
        <v>562</v>
      </c>
      <c r="J24" s="274" t="s">
        <v>563</v>
      </c>
      <c r="K24" s="274" t="s">
        <v>561</v>
      </c>
    </row>
    <row r="25" spans="2:11" x14ac:dyDescent="0.2">
      <c r="B25" s="247" t="s">
        <v>193</v>
      </c>
      <c r="C25" s="336" t="s">
        <v>2</v>
      </c>
      <c r="D25" s="336" t="s">
        <v>2</v>
      </c>
      <c r="E25" s="336" t="s">
        <v>2</v>
      </c>
      <c r="F25" s="336" t="s">
        <v>2</v>
      </c>
      <c r="G25" s="336" t="s">
        <v>2</v>
      </c>
      <c r="H25" s="336" t="s">
        <v>2</v>
      </c>
      <c r="I25" s="54">
        <v>4635</v>
      </c>
      <c r="J25" s="336" t="s">
        <v>2</v>
      </c>
      <c r="K25" s="54">
        <v>4635</v>
      </c>
    </row>
    <row r="26" spans="2:11" x14ac:dyDescent="0.2">
      <c r="B26" s="289" t="s">
        <v>194</v>
      </c>
      <c r="C26" s="469" t="s">
        <v>2</v>
      </c>
      <c r="D26" s="469" t="s">
        <v>2</v>
      </c>
      <c r="E26" s="469" t="s">
        <v>2</v>
      </c>
      <c r="F26" s="469" t="s">
        <v>2</v>
      </c>
      <c r="G26" s="469" t="s">
        <v>2</v>
      </c>
      <c r="H26" s="469" t="s">
        <v>2</v>
      </c>
      <c r="I26" s="252">
        <v>4447</v>
      </c>
      <c r="J26" s="469" t="s">
        <v>2</v>
      </c>
      <c r="K26" s="252">
        <v>4447</v>
      </c>
    </row>
    <row r="27" spans="2:11" x14ac:dyDescent="0.2">
      <c r="B27" s="292" t="s">
        <v>195</v>
      </c>
      <c r="C27" s="471" t="s">
        <v>2</v>
      </c>
      <c r="D27" s="471" t="s">
        <v>2</v>
      </c>
      <c r="E27" s="471" t="s">
        <v>2</v>
      </c>
      <c r="F27" s="471" t="s">
        <v>2</v>
      </c>
      <c r="G27" s="471" t="s">
        <v>2</v>
      </c>
      <c r="H27" s="471" t="s">
        <v>2</v>
      </c>
      <c r="I27" s="267">
        <v>188</v>
      </c>
      <c r="J27" s="471" t="s">
        <v>2</v>
      </c>
      <c r="K27" s="267">
        <v>188</v>
      </c>
    </row>
    <row r="28" spans="2:11" x14ac:dyDescent="0.2">
      <c r="B28" s="292" t="s">
        <v>196</v>
      </c>
      <c r="C28" s="471" t="s">
        <v>2</v>
      </c>
      <c r="D28" s="471" t="s">
        <v>2</v>
      </c>
      <c r="E28" s="471" t="s">
        <v>2</v>
      </c>
      <c r="F28" s="471" t="s">
        <v>2</v>
      </c>
      <c r="G28" s="471" t="s">
        <v>2</v>
      </c>
      <c r="H28" s="471" t="s">
        <v>2</v>
      </c>
      <c r="I28" s="471" t="s">
        <v>2</v>
      </c>
      <c r="J28" s="471" t="s">
        <v>2</v>
      </c>
      <c r="K28" s="471" t="s">
        <v>2</v>
      </c>
    </row>
    <row r="29" spans="2:11" x14ac:dyDescent="0.2">
      <c r="B29" s="289" t="s">
        <v>197</v>
      </c>
      <c r="C29" s="469" t="s">
        <v>2</v>
      </c>
      <c r="D29" s="469" t="s">
        <v>2</v>
      </c>
      <c r="E29" s="469" t="s">
        <v>2</v>
      </c>
      <c r="F29" s="469" t="s">
        <v>2</v>
      </c>
      <c r="G29" s="469" t="s">
        <v>2</v>
      </c>
      <c r="H29" s="469" t="s">
        <v>2</v>
      </c>
      <c r="I29" s="469" t="s">
        <v>2</v>
      </c>
      <c r="J29" s="469" t="s">
        <v>2</v>
      </c>
      <c r="K29" s="469" t="s">
        <v>2</v>
      </c>
    </row>
    <row r="30" spans="2:11" x14ac:dyDescent="0.2">
      <c r="B30" s="247" t="s">
        <v>198</v>
      </c>
      <c r="C30" s="284">
        <v>97</v>
      </c>
      <c r="D30" s="54">
        <v>2391</v>
      </c>
      <c r="E30" s="54">
        <v>2488</v>
      </c>
      <c r="F30" s="470"/>
      <c r="G30" s="470"/>
      <c r="H30" s="470"/>
      <c r="I30" s="284">
        <v>338</v>
      </c>
      <c r="J30" s="470"/>
      <c r="K30" s="284">
        <v>338</v>
      </c>
    </row>
    <row r="31" spans="2:11" x14ac:dyDescent="0.2">
      <c r="B31" s="289" t="s">
        <v>199</v>
      </c>
      <c r="C31" s="287">
        <v>56</v>
      </c>
      <c r="D31" s="252">
        <v>2391</v>
      </c>
      <c r="E31" s="252">
        <v>2447</v>
      </c>
      <c r="F31" s="469" t="s">
        <v>2</v>
      </c>
      <c r="G31" s="469" t="s">
        <v>2</v>
      </c>
      <c r="H31" s="469" t="s">
        <v>2</v>
      </c>
      <c r="I31" s="287">
        <v>51</v>
      </c>
      <c r="J31" s="469" t="s">
        <v>2</v>
      </c>
      <c r="K31" s="287">
        <v>51</v>
      </c>
    </row>
    <row r="32" spans="2:11" x14ac:dyDescent="0.2">
      <c r="B32" s="292" t="s">
        <v>200</v>
      </c>
      <c r="C32" s="471" t="s">
        <v>2</v>
      </c>
      <c r="D32" s="471" t="s">
        <v>2</v>
      </c>
      <c r="E32" s="471" t="s">
        <v>2</v>
      </c>
      <c r="F32" s="471" t="s">
        <v>2</v>
      </c>
      <c r="G32" s="471" t="s">
        <v>2</v>
      </c>
      <c r="H32" s="471" t="s">
        <v>2</v>
      </c>
      <c r="I32" s="267">
        <v>1</v>
      </c>
      <c r="J32" s="471" t="s">
        <v>2</v>
      </c>
      <c r="K32" s="267">
        <v>1</v>
      </c>
    </row>
    <row r="33" spans="2:11" ht="13.15" customHeight="1" x14ac:dyDescent="0.2">
      <c r="B33" s="292" t="s">
        <v>201</v>
      </c>
      <c r="C33" s="267">
        <v>42</v>
      </c>
      <c r="D33" s="471" t="s">
        <v>2</v>
      </c>
      <c r="E33" s="267">
        <v>42</v>
      </c>
      <c r="F33" s="471" t="s">
        <v>2</v>
      </c>
      <c r="G33" s="471" t="s">
        <v>2</v>
      </c>
      <c r="H33" s="471" t="s">
        <v>2</v>
      </c>
      <c r="I33" s="471" t="s">
        <v>2</v>
      </c>
      <c r="J33" s="471" t="s">
        <v>2</v>
      </c>
      <c r="K33" s="471" t="s">
        <v>2</v>
      </c>
    </row>
    <row r="34" spans="2:11" x14ac:dyDescent="0.2">
      <c r="B34" s="292" t="s">
        <v>202</v>
      </c>
      <c r="C34" s="471" t="s">
        <v>2</v>
      </c>
      <c r="D34" s="471" t="s">
        <v>2</v>
      </c>
      <c r="E34" s="471" t="s">
        <v>2</v>
      </c>
      <c r="F34" s="471" t="s">
        <v>2</v>
      </c>
      <c r="G34" s="471" t="s">
        <v>2</v>
      </c>
      <c r="H34" s="471" t="s">
        <v>2</v>
      </c>
      <c r="I34" s="267">
        <v>285</v>
      </c>
      <c r="J34" s="471" t="s">
        <v>2</v>
      </c>
      <c r="K34" s="267">
        <v>285</v>
      </c>
    </row>
    <row r="35" spans="2:11" x14ac:dyDescent="0.2">
      <c r="B35" s="292" t="s">
        <v>197</v>
      </c>
      <c r="C35" s="471" t="s">
        <v>2</v>
      </c>
      <c r="D35" s="471" t="s">
        <v>2</v>
      </c>
      <c r="E35" s="471" t="s">
        <v>2</v>
      </c>
      <c r="F35" s="471" t="s">
        <v>2</v>
      </c>
      <c r="G35" s="471" t="s">
        <v>2</v>
      </c>
      <c r="H35" s="471" t="s">
        <v>2</v>
      </c>
      <c r="I35" s="471" t="s">
        <v>2</v>
      </c>
      <c r="J35" s="471" t="s">
        <v>2</v>
      </c>
      <c r="K35" s="471" t="s">
        <v>2</v>
      </c>
    </row>
    <row r="37" spans="2:11" x14ac:dyDescent="0.2">
      <c r="E37" s="1104"/>
      <c r="F37" s="1104"/>
    </row>
    <row r="38" spans="2:11" x14ac:dyDescent="0.2">
      <c r="E38" s="1104"/>
      <c r="F38" s="1104"/>
    </row>
  </sheetData>
  <mergeCells count="9">
    <mergeCell ref="E37:F38"/>
    <mergeCell ref="B2:K2"/>
    <mergeCell ref="F5:H5"/>
    <mergeCell ref="I5:K5"/>
    <mergeCell ref="B20:K20"/>
    <mergeCell ref="F23:H23"/>
    <mergeCell ref="I23:K23"/>
    <mergeCell ref="C5:E5"/>
    <mergeCell ref="C23:E23"/>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B2:S46"/>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30.5" style="13" bestFit="1" customWidth="1"/>
    <col min="3" max="3" width="9.6640625" style="13" customWidth="1"/>
    <col min="4" max="4" width="16.6640625" style="13" bestFit="1" customWidth="1"/>
    <col min="5" max="5" width="17.83203125" style="13" bestFit="1" customWidth="1"/>
    <col min="6" max="6" width="21.33203125" style="13" bestFit="1" customWidth="1"/>
    <col min="7" max="7" width="9.83203125" style="13" bestFit="1" customWidth="1"/>
    <col min="8" max="8" width="27" style="13" bestFit="1" customWidth="1"/>
    <col min="9" max="10" width="8.6640625" style="13" bestFit="1" customWidth="1"/>
    <col min="11" max="11" width="6.5" style="13" bestFit="1" customWidth="1"/>
    <col min="12" max="12" width="27" style="13" bestFit="1" customWidth="1"/>
    <col min="13" max="14" width="8.6640625" style="13" bestFit="1" customWidth="1"/>
    <col min="15" max="15" width="6.5" style="13" bestFit="1" customWidth="1"/>
    <col min="16" max="16" width="27" style="13" bestFit="1" customWidth="1"/>
    <col min="17" max="18" width="8.6640625" style="13" bestFit="1" customWidth="1"/>
    <col min="19" max="19" width="6.5" style="13" bestFit="1" customWidth="1"/>
    <col min="20" max="16384" width="9" style="13"/>
  </cols>
  <sheetData>
    <row r="2" spans="2:19" ht="13.9" customHeight="1" x14ac:dyDescent="0.2">
      <c r="B2" s="1105" t="s">
        <v>1541</v>
      </c>
      <c r="C2" s="1105"/>
      <c r="D2" s="1105"/>
      <c r="E2" s="1105"/>
      <c r="F2" s="1105"/>
      <c r="G2" s="1105"/>
      <c r="H2" s="1105"/>
      <c r="I2" s="1105"/>
      <c r="J2" s="1105"/>
      <c r="K2" s="1105"/>
      <c r="L2" s="1105"/>
      <c r="M2" s="1105"/>
      <c r="N2" s="1105"/>
      <c r="O2" s="1105"/>
      <c r="P2" s="1105"/>
      <c r="Q2" s="1105"/>
      <c r="R2" s="1105"/>
      <c r="S2" s="1105"/>
    </row>
    <row r="3" spans="2:19" ht="13.9" customHeight="1" x14ac:dyDescent="0.2"/>
    <row r="4" spans="2:19" ht="13.9" customHeight="1" x14ac:dyDescent="0.2">
      <c r="B4" s="93"/>
      <c r="C4" s="94"/>
      <c r="D4" s="94"/>
      <c r="E4" s="94"/>
      <c r="F4" s="94"/>
      <c r="G4" s="94"/>
      <c r="H4" s="94"/>
      <c r="I4" s="94"/>
      <c r="J4" s="94"/>
      <c r="K4" s="94"/>
      <c r="L4" s="94"/>
      <c r="M4" s="94"/>
      <c r="N4" s="94"/>
      <c r="O4" s="94"/>
      <c r="P4" s="94"/>
      <c r="Q4" s="94"/>
      <c r="R4" s="94"/>
      <c r="S4" s="94"/>
    </row>
    <row r="5" spans="2:19" s="11" customFormat="1" ht="13.15" customHeight="1" x14ac:dyDescent="0.2">
      <c r="B5" s="264"/>
      <c r="C5" s="1167" t="s">
        <v>844</v>
      </c>
      <c r="D5" s="1167"/>
      <c r="E5" s="1167"/>
      <c r="F5" s="1167"/>
      <c r="G5" s="1167"/>
      <c r="H5" s="1167" t="s">
        <v>845</v>
      </c>
      <c r="I5" s="1167"/>
      <c r="J5" s="1167"/>
      <c r="K5" s="1167"/>
      <c r="L5" s="1167" t="s">
        <v>846</v>
      </c>
      <c r="M5" s="1167"/>
      <c r="N5" s="1167"/>
      <c r="O5" s="1167"/>
      <c r="P5" s="1167" t="s">
        <v>847</v>
      </c>
      <c r="Q5" s="1167"/>
      <c r="R5" s="1167"/>
      <c r="S5" s="1167"/>
    </row>
    <row r="6" spans="2:19" s="11" customFormat="1" ht="25.5" x14ac:dyDescent="0.2">
      <c r="B6" s="589"/>
      <c r="C6" s="585" t="s">
        <v>1117</v>
      </c>
      <c r="D6" s="585" t="s">
        <v>1118</v>
      </c>
      <c r="E6" s="585" t="s">
        <v>1119</v>
      </c>
      <c r="F6" s="585" t="s">
        <v>1120</v>
      </c>
      <c r="G6" s="585" t="s">
        <v>1224</v>
      </c>
      <c r="H6" s="585" t="s">
        <v>1092</v>
      </c>
      <c r="I6" s="585" t="s">
        <v>848</v>
      </c>
      <c r="J6" s="585" t="s">
        <v>849</v>
      </c>
      <c r="K6" s="664">
        <v>12.5</v>
      </c>
      <c r="L6" s="585" t="s">
        <v>1092</v>
      </c>
      <c r="M6" s="585" t="s">
        <v>848</v>
      </c>
      <c r="N6" s="585" t="s">
        <v>849</v>
      </c>
      <c r="O6" s="664">
        <v>12.5</v>
      </c>
      <c r="P6" s="585" t="s">
        <v>1092</v>
      </c>
      <c r="Q6" s="585" t="s">
        <v>848</v>
      </c>
      <c r="R6" s="585" t="s">
        <v>849</v>
      </c>
      <c r="S6" s="664">
        <v>12.5</v>
      </c>
    </row>
    <row r="7" spans="2:19" x14ac:dyDescent="0.2">
      <c r="B7" s="247" t="s">
        <v>850</v>
      </c>
      <c r="C7" s="660">
        <v>4983.1759999999995</v>
      </c>
      <c r="D7" s="660">
        <v>179.429</v>
      </c>
      <c r="E7" s="660">
        <v>5.9320000000000004</v>
      </c>
      <c r="F7" s="660">
        <v>1.165</v>
      </c>
      <c r="G7" s="660">
        <v>33.777000000000001</v>
      </c>
      <c r="H7" s="660">
        <v>577.27499999999998</v>
      </c>
      <c r="I7" s="660">
        <v>0</v>
      </c>
      <c r="J7" s="660">
        <v>4592.4269999999997</v>
      </c>
      <c r="K7" s="660">
        <v>33.777000000000001</v>
      </c>
      <c r="L7" s="660">
        <v>66.162000000000006</v>
      </c>
      <c r="M7" s="660">
        <v>0</v>
      </c>
      <c r="N7" s="660">
        <v>949.80700000000002</v>
      </c>
      <c r="O7" s="660">
        <v>0</v>
      </c>
      <c r="P7" s="660">
        <v>5.2929600000000008</v>
      </c>
      <c r="Q7" s="660">
        <v>0</v>
      </c>
      <c r="R7" s="660">
        <v>75.984560000000002</v>
      </c>
      <c r="S7" s="660">
        <v>0</v>
      </c>
    </row>
    <row r="8" spans="2:19" x14ac:dyDescent="0.2">
      <c r="B8" s="548" t="s">
        <v>851</v>
      </c>
      <c r="C8" s="662">
        <v>4983.1759999999995</v>
      </c>
      <c r="D8" s="662">
        <v>179.429</v>
      </c>
      <c r="E8" s="662">
        <v>5.9320000000000004</v>
      </c>
      <c r="F8" s="662">
        <v>1.165</v>
      </c>
      <c r="G8" s="662">
        <v>33.777000000000001</v>
      </c>
      <c r="H8" s="662">
        <v>577.27499999999998</v>
      </c>
      <c r="I8" s="662">
        <v>0</v>
      </c>
      <c r="J8" s="662">
        <v>4592.4269999999997</v>
      </c>
      <c r="K8" s="662">
        <v>33.777000000000001</v>
      </c>
      <c r="L8" s="662">
        <v>66.162000000000006</v>
      </c>
      <c r="M8" s="662" t="s">
        <v>2</v>
      </c>
      <c r="N8" s="662">
        <v>949.80700000000002</v>
      </c>
      <c r="O8" s="662" t="s">
        <v>2</v>
      </c>
      <c r="P8" s="662">
        <v>5.2929600000000008</v>
      </c>
      <c r="Q8" s="662" t="s">
        <v>2</v>
      </c>
      <c r="R8" s="662">
        <v>75.984560000000002</v>
      </c>
      <c r="S8" s="662" t="s">
        <v>2</v>
      </c>
    </row>
    <row r="9" spans="2:19" x14ac:dyDescent="0.2">
      <c r="B9" s="298" t="s">
        <v>852</v>
      </c>
      <c r="C9" s="878">
        <v>4983.1759999999995</v>
      </c>
      <c r="D9" s="878">
        <v>179.429</v>
      </c>
      <c r="E9" s="878">
        <v>5.9320000000000004</v>
      </c>
      <c r="F9" s="878">
        <v>1.165</v>
      </c>
      <c r="G9" s="878">
        <v>33.777000000000001</v>
      </c>
      <c r="H9" s="878">
        <v>577.27499999999998</v>
      </c>
      <c r="I9" s="878">
        <v>0</v>
      </c>
      <c r="J9" s="878">
        <v>4592.4269999999997</v>
      </c>
      <c r="K9" s="878">
        <v>33.777000000000001</v>
      </c>
      <c r="L9" s="878">
        <v>66.162000000000006</v>
      </c>
      <c r="M9" s="878">
        <v>0</v>
      </c>
      <c r="N9" s="878">
        <v>949.80700000000002</v>
      </c>
      <c r="O9" s="878">
        <v>0</v>
      </c>
      <c r="P9" s="878">
        <v>5.2929600000000008</v>
      </c>
      <c r="Q9" s="878">
        <v>0</v>
      </c>
      <c r="R9" s="878">
        <v>75.984560000000002</v>
      </c>
      <c r="S9" s="878">
        <v>0</v>
      </c>
    </row>
    <row r="10" spans="2:19" x14ac:dyDescent="0.2">
      <c r="B10" s="292" t="s">
        <v>853</v>
      </c>
      <c r="C10" s="647">
        <v>4782.9589999999998</v>
      </c>
      <c r="D10" s="647">
        <v>88.442999999999998</v>
      </c>
      <c r="E10" s="647">
        <v>5.9320000000000004</v>
      </c>
      <c r="F10" s="647">
        <v>1.165</v>
      </c>
      <c r="G10" s="647">
        <v>33.777000000000001</v>
      </c>
      <c r="H10" s="647">
        <v>519.03099999999995</v>
      </c>
      <c r="I10" s="647">
        <v>0</v>
      </c>
      <c r="J10" s="647">
        <v>4359.4679999999998</v>
      </c>
      <c r="K10" s="647">
        <v>33.777000000000001</v>
      </c>
      <c r="L10" s="647">
        <v>54.78</v>
      </c>
      <c r="M10" s="647">
        <v>0</v>
      </c>
      <c r="N10" s="647">
        <v>889.27</v>
      </c>
      <c r="O10" s="647">
        <v>0</v>
      </c>
      <c r="P10" s="647">
        <v>4.3824000000000005</v>
      </c>
      <c r="Q10" s="647">
        <v>0</v>
      </c>
      <c r="R10" s="647">
        <v>71.141599999999997</v>
      </c>
      <c r="S10" s="647">
        <v>0</v>
      </c>
    </row>
    <row r="11" spans="2:19" x14ac:dyDescent="0.2">
      <c r="B11" s="292" t="s">
        <v>854</v>
      </c>
      <c r="C11" s="647">
        <v>200.21700000000001</v>
      </c>
      <c r="D11" s="647">
        <v>90.986000000000004</v>
      </c>
      <c r="E11" s="647">
        <v>0</v>
      </c>
      <c r="F11" s="647">
        <v>0</v>
      </c>
      <c r="G11" s="647">
        <v>0</v>
      </c>
      <c r="H11" s="647">
        <v>58.244</v>
      </c>
      <c r="I11" s="647">
        <v>0</v>
      </c>
      <c r="J11" s="647">
        <v>232.959</v>
      </c>
      <c r="K11" s="647">
        <v>0</v>
      </c>
      <c r="L11" s="647">
        <v>11.382</v>
      </c>
      <c r="M11" s="647">
        <v>0</v>
      </c>
      <c r="N11" s="647">
        <v>60.536999999999999</v>
      </c>
      <c r="O11" s="647">
        <v>0</v>
      </c>
      <c r="P11" s="647">
        <v>0.91056000000000004</v>
      </c>
      <c r="Q11" s="647">
        <v>0</v>
      </c>
      <c r="R11" s="647">
        <v>4.8429599999999997</v>
      </c>
      <c r="S11" s="647">
        <v>0</v>
      </c>
    </row>
    <row r="12" spans="2:19" x14ac:dyDescent="0.2">
      <c r="B12" s="292" t="s">
        <v>855</v>
      </c>
      <c r="C12" s="648">
        <v>0</v>
      </c>
      <c r="D12" s="648">
        <v>0</v>
      </c>
      <c r="E12" s="648">
        <v>0</v>
      </c>
      <c r="F12" s="648">
        <v>0</v>
      </c>
      <c r="G12" s="648">
        <v>0</v>
      </c>
      <c r="H12" s="648">
        <v>0</v>
      </c>
      <c r="I12" s="648">
        <v>0</v>
      </c>
      <c r="J12" s="648">
        <v>0</v>
      </c>
      <c r="K12" s="648">
        <v>0</v>
      </c>
      <c r="L12" s="648">
        <v>0</v>
      </c>
      <c r="M12" s="648">
        <v>0</v>
      </c>
      <c r="N12" s="648">
        <v>0</v>
      </c>
      <c r="O12" s="648">
        <v>0</v>
      </c>
      <c r="P12" s="648">
        <v>0</v>
      </c>
      <c r="Q12" s="648">
        <v>0</v>
      </c>
      <c r="R12" s="648">
        <v>0</v>
      </c>
      <c r="S12" s="648">
        <v>0</v>
      </c>
    </row>
    <row r="13" spans="2:19" x14ac:dyDescent="0.2">
      <c r="B13" s="292" t="s">
        <v>856</v>
      </c>
      <c r="C13" s="648">
        <v>0</v>
      </c>
      <c r="D13" s="648">
        <v>0</v>
      </c>
      <c r="E13" s="648">
        <v>0</v>
      </c>
      <c r="F13" s="648">
        <v>0</v>
      </c>
      <c r="G13" s="648">
        <v>0</v>
      </c>
      <c r="H13" s="648">
        <v>0</v>
      </c>
      <c r="I13" s="648">
        <v>0</v>
      </c>
      <c r="J13" s="648">
        <v>0</v>
      </c>
      <c r="K13" s="648">
        <v>0</v>
      </c>
      <c r="L13" s="648">
        <v>0</v>
      </c>
      <c r="M13" s="648">
        <v>0</v>
      </c>
      <c r="N13" s="648">
        <v>0</v>
      </c>
      <c r="O13" s="648">
        <v>0</v>
      </c>
      <c r="P13" s="648">
        <v>0</v>
      </c>
      <c r="Q13" s="648">
        <v>0</v>
      </c>
      <c r="R13" s="648">
        <v>0</v>
      </c>
      <c r="S13" s="648">
        <v>0</v>
      </c>
    </row>
    <row r="14" spans="2:19" x14ac:dyDescent="0.2">
      <c r="B14" s="292" t="s">
        <v>857</v>
      </c>
      <c r="C14" s="648">
        <v>0</v>
      </c>
      <c r="D14" s="648">
        <v>0</v>
      </c>
      <c r="E14" s="648">
        <v>0</v>
      </c>
      <c r="F14" s="648">
        <v>0</v>
      </c>
      <c r="G14" s="648">
        <v>0</v>
      </c>
      <c r="H14" s="648">
        <v>0</v>
      </c>
      <c r="I14" s="648">
        <v>0</v>
      </c>
      <c r="J14" s="648">
        <v>0</v>
      </c>
      <c r="K14" s="648">
        <v>0</v>
      </c>
      <c r="L14" s="648">
        <v>0</v>
      </c>
      <c r="M14" s="648">
        <v>0</v>
      </c>
      <c r="N14" s="648">
        <v>0</v>
      </c>
      <c r="O14" s="648">
        <v>0</v>
      </c>
      <c r="P14" s="648">
        <v>0</v>
      </c>
      <c r="Q14" s="648">
        <v>0</v>
      </c>
      <c r="R14" s="648">
        <v>0</v>
      </c>
      <c r="S14" s="648">
        <v>0</v>
      </c>
    </row>
    <row r="15" spans="2:19" x14ac:dyDescent="0.2">
      <c r="B15" s="548" t="s">
        <v>858</v>
      </c>
      <c r="C15" s="662" t="s">
        <v>2</v>
      </c>
      <c r="D15" s="662" t="s">
        <v>2</v>
      </c>
      <c r="E15" s="662" t="s">
        <v>2</v>
      </c>
      <c r="F15" s="662" t="s">
        <v>2</v>
      </c>
      <c r="G15" s="662" t="s">
        <v>2</v>
      </c>
      <c r="H15" s="662" t="s">
        <v>2</v>
      </c>
      <c r="I15" s="662" t="s">
        <v>2</v>
      </c>
      <c r="J15" s="662" t="s">
        <v>2</v>
      </c>
      <c r="K15" s="662" t="s">
        <v>2</v>
      </c>
      <c r="L15" s="662" t="s">
        <v>2</v>
      </c>
      <c r="M15" s="662" t="s">
        <v>2</v>
      </c>
      <c r="N15" s="662" t="s">
        <v>2</v>
      </c>
      <c r="O15" s="662" t="s">
        <v>2</v>
      </c>
      <c r="P15" s="662" t="s">
        <v>2</v>
      </c>
      <c r="Q15" s="662" t="s">
        <v>2</v>
      </c>
      <c r="R15" s="662" t="s">
        <v>2</v>
      </c>
      <c r="S15" s="662" t="s">
        <v>2</v>
      </c>
    </row>
    <row r="16" spans="2:19" x14ac:dyDescent="0.2">
      <c r="B16" s="298" t="s">
        <v>852</v>
      </c>
      <c r="C16" s="880">
        <v>0</v>
      </c>
      <c r="D16" s="880">
        <v>0</v>
      </c>
      <c r="E16" s="880">
        <v>0</v>
      </c>
      <c r="F16" s="880">
        <v>0</v>
      </c>
      <c r="G16" s="880">
        <v>0</v>
      </c>
      <c r="H16" s="880">
        <v>0</v>
      </c>
      <c r="I16" s="880">
        <v>0</v>
      </c>
      <c r="J16" s="880">
        <v>0</v>
      </c>
      <c r="K16" s="880">
        <v>0</v>
      </c>
      <c r="L16" s="880">
        <v>0</v>
      </c>
      <c r="M16" s="880">
        <v>0</v>
      </c>
      <c r="N16" s="880">
        <v>0</v>
      </c>
      <c r="O16" s="880">
        <v>0</v>
      </c>
      <c r="P16" s="880">
        <v>0</v>
      </c>
      <c r="Q16" s="880">
        <v>0</v>
      </c>
      <c r="R16" s="880">
        <v>0</v>
      </c>
      <c r="S16" s="880">
        <v>0</v>
      </c>
    </row>
    <row r="17" spans="2:19" x14ac:dyDescent="0.2">
      <c r="B17" s="292" t="s">
        <v>853</v>
      </c>
      <c r="C17" s="648">
        <v>0</v>
      </c>
      <c r="D17" s="648">
        <v>0</v>
      </c>
      <c r="E17" s="648">
        <v>0</v>
      </c>
      <c r="F17" s="648">
        <v>0</v>
      </c>
      <c r="G17" s="648">
        <v>0</v>
      </c>
      <c r="H17" s="648">
        <v>0</v>
      </c>
      <c r="I17" s="648">
        <v>0</v>
      </c>
      <c r="J17" s="648">
        <v>0</v>
      </c>
      <c r="K17" s="648">
        <v>0</v>
      </c>
      <c r="L17" s="648">
        <v>0</v>
      </c>
      <c r="M17" s="648">
        <v>0</v>
      </c>
      <c r="N17" s="648">
        <v>0</v>
      </c>
      <c r="O17" s="648">
        <v>0</v>
      </c>
      <c r="P17" s="648">
        <v>0</v>
      </c>
      <c r="Q17" s="648">
        <v>0</v>
      </c>
      <c r="R17" s="648">
        <v>0</v>
      </c>
      <c r="S17" s="648">
        <v>0</v>
      </c>
    </row>
    <row r="18" spans="2:19" x14ac:dyDescent="0.2">
      <c r="B18" s="292" t="s">
        <v>854</v>
      </c>
      <c r="C18" s="648">
        <v>0</v>
      </c>
      <c r="D18" s="648">
        <v>0</v>
      </c>
      <c r="E18" s="648">
        <v>0</v>
      </c>
      <c r="F18" s="648">
        <v>0</v>
      </c>
      <c r="G18" s="648">
        <v>0</v>
      </c>
      <c r="H18" s="648">
        <v>0</v>
      </c>
      <c r="I18" s="648">
        <v>0</v>
      </c>
      <c r="J18" s="648">
        <v>0</v>
      </c>
      <c r="K18" s="648">
        <v>0</v>
      </c>
      <c r="L18" s="648">
        <v>0</v>
      </c>
      <c r="M18" s="648">
        <v>0</v>
      </c>
      <c r="N18" s="648">
        <v>0</v>
      </c>
      <c r="O18" s="648">
        <v>0</v>
      </c>
      <c r="P18" s="648">
        <v>0</v>
      </c>
      <c r="Q18" s="648">
        <v>0</v>
      </c>
      <c r="R18" s="648">
        <v>0</v>
      </c>
      <c r="S18" s="648">
        <v>0</v>
      </c>
    </row>
    <row r="19" spans="2:19" x14ac:dyDescent="0.2">
      <c r="B19" s="292" t="s">
        <v>855</v>
      </c>
      <c r="C19" s="648">
        <v>0</v>
      </c>
      <c r="D19" s="648">
        <v>0</v>
      </c>
      <c r="E19" s="648">
        <v>0</v>
      </c>
      <c r="F19" s="648">
        <v>0</v>
      </c>
      <c r="G19" s="648">
        <v>0</v>
      </c>
      <c r="H19" s="648">
        <v>0</v>
      </c>
      <c r="I19" s="648">
        <v>0</v>
      </c>
      <c r="J19" s="648">
        <v>0</v>
      </c>
      <c r="K19" s="648">
        <v>0</v>
      </c>
      <c r="L19" s="648">
        <v>0</v>
      </c>
      <c r="M19" s="648">
        <v>0</v>
      </c>
      <c r="N19" s="648">
        <v>0</v>
      </c>
      <c r="O19" s="648">
        <v>0</v>
      </c>
      <c r="P19" s="648">
        <v>0</v>
      </c>
      <c r="Q19" s="648">
        <v>0</v>
      </c>
      <c r="R19" s="648">
        <v>0</v>
      </c>
      <c r="S19" s="648">
        <v>0</v>
      </c>
    </row>
    <row r="20" spans="2:19" x14ac:dyDescent="0.2">
      <c r="B20" s="292" t="s">
        <v>856</v>
      </c>
      <c r="C20" s="648">
        <v>0</v>
      </c>
      <c r="D20" s="648">
        <v>0</v>
      </c>
      <c r="E20" s="648">
        <v>0</v>
      </c>
      <c r="F20" s="648">
        <v>0</v>
      </c>
      <c r="G20" s="648">
        <v>0</v>
      </c>
      <c r="H20" s="648">
        <v>0</v>
      </c>
      <c r="I20" s="648">
        <v>0</v>
      </c>
      <c r="J20" s="648">
        <v>0</v>
      </c>
      <c r="K20" s="648">
        <v>0</v>
      </c>
      <c r="L20" s="648">
        <v>0</v>
      </c>
      <c r="M20" s="648">
        <v>0</v>
      </c>
      <c r="N20" s="648">
        <v>0</v>
      </c>
      <c r="O20" s="648">
        <v>0</v>
      </c>
      <c r="P20" s="648">
        <v>0</v>
      </c>
      <c r="Q20" s="648">
        <v>0</v>
      </c>
      <c r="R20" s="648">
        <v>0</v>
      </c>
      <c r="S20" s="648">
        <v>0</v>
      </c>
    </row>
    <row r="21" spans="2:19" x14ac:dyDescent="0.2">
      <c r="B21" s="292" t="s">
        <v>857</v>
      </c>
      <c r="C21" s="648">
        <v>0</v>
      </c>
      <c r="D21" s="648">
        <v>0</v>
      </c>
      <c r="E21" s="648">
        <v>0</v>
      </c>
      <c r="F21" s="648">
        <v>0</v>
      </c>
      <c r="G21" s="648">
        <v>0</v>
      </c>
      <c r="H21" s="648">
        <v>0</v>
      </c>
      <c r="I21" s="648">
        <v>0</v>
      </c>
      <c r="J21" s="648">
        <v>0</v>
      </c>
      <c r="K21" s="648">
        <v>0</v>
      </c>
      <c r="L21" s="648">
        <v>0</v>
      </c>
      <c r="M21" s="648">
        <v>0</v>
      </c>
      <c r="N21" s="648">
        <v>0</v>
      </c>
      <c r="O21" s="648">
        <v>0</v>
      </c>
      <c r="P21" s="648">
        <v>0</v>
      </c>
      <c r="Q21" s="648">
        <v>0</v>
      </c>
      <c r="R21" s="648">
        <v>0</v>
      </c>
      <c r="S21" s="648">
        <v>0</v>
      </c>
    </row>
    <row r="22" spans="2:19" s="1" customFormat="1" x14ac:dyDescent="0.2"/>
    <row r="23" spans="2:19" s="1" customFormat="1" x14ac:dyDescent="0.2"/>
    <row r="24" spans="2:19" ht="13.9" customHeight="1" x14ac:dyDescent="0.2">
      <c r="B24" s="1105" t="s">
        <v>1225</v>
      </c>
      <c r="C24" s="1105"/>
      <c r="D24" s="1105"/>
      <c r="E24" s="1105"/>
      <c r="F24" s="1105"/>
      <c r="G24" s="1105"/>
      <c r="H24" s="1105"/>
      <c r="I24" s="1105"/>
      <c r="J24" s="1105"/>
      <c r="K24" s="1105"/>
      <c r="L24" s="1105"/>
      <c r="M24" s="1105"/>
      <c r="N24" s="1105"/>
      <c r="O24" s="1105"/>
      <c r="P24" s="1105"/>
      <c r="Q24" s="1105"/>
      <c r="R24" s="1105"/>
      <c r="S24" s="1105"/>
    </row>
    <row r="25" spans="2:19" x14ac:dyDescent="0.2">
      <c r="B25" s="278"/>
      <c r="C25" s="278"/>
      <c r="D25" s="278"/>
      <c r="E25" s="278"/>
      <c r="F25" s="278"/>
      <c r="G25" s="278"/>
      <c r="H25" s="278"/>
      <c r="I25" s="278"/>
      <c r="J25" s="278"/>
      <c r="K25" s="278"/>
      <c r="L25" s="278"/>
      <c r="M25" s="278"/>
      <c r="N25" s="278"/>
      <c r="O25" s="278"/>
      <c r="P25" s="278"/>
      <c r="Q25" s="278"/>
      <c r="R25" s="278"/>
      <c r="S25" s="278"/>
    </row>
    <row r="26" spans="2:19" x14ac:dyDescent="0.2">
      <c r="B26" s="278"/>
      <c r="C26" s="278"/>
      <c r="D26" s="278"/>
      <c r="E26" s="278"/>
      <c r="F26" s="278"/>
      <c r="G26" s="278"/>
      <c r="H26" s="278"/>
      <c r="I26" s="278"/>
      <c r="J26" s="278"/>
      <c r="K26" s="278"/>
      <c r="L26" s="278"/>
      <c r="M26" s="278"/>
      <c r="N26" s="278"/>
      <c r="O26" s="278"/>
      <c r="P26" s="278"/>
      <c r="Q26" s="278"/>
      <c r="R26" s="278"/>
      <c r="S26" s="278"/>
    </row>
    <row r="27" spans="2:19" s="11" customFormat="1" ht="13.15" customHeight="1" x14ac:dyDescent="0.2">
      <c r="B27" s="264"/>
      <c r="C27" s="1167" t="s">
        <v>844</v>
      </c>
      <c r="D27" s="1167"/>
      <c r="E27" s="1167"/>
      <c r="F27" s="1167"/>
      <c r="G27" s="1167"/>
      <c r="H27" s="1167" t="s">
        <v>845</v>
      </c>
      <c r="I27" s="1167"/>
      <c r="J27" s="1167"/>
      <c r="K27" s="1167"/>
      <c r="L27" s="1167" t="s">
        <v>846</v>
      </c>
      <c r="M27" s="1167"/>
      <c r="N27" s="1167"/>
      <c r="O27" s="1167"/>
      <c r="P27" s="1167" t="s">
        <v>847</v>
      </c>
      <c r="Q27" s="1167"/>
      <c r="R27" s="1167"/>
      <c r="S27" s="1167"/>
    </row>
    <row r="28" spans="2:19" s="11" customFormat="1" ht="25.5" x14ac:dyDescent="0.2">
      <c r="B28" s="589"/>
      <c r="C28" s="585" t="s">
        <v>1117</v>
      </c>
      <c r="D28" s="585" t="s">
        <v>1118</v>
      </c>
      <c r="E28" s="585" t="s">
        <v>1119</v>
      </c>
      <c r="F28" s="585" t="s">
        <v>1120</v>
      </c>
      <c r="G28" s="585" t="s">
        <v>1224</v>
      </c>
      <c r="H28" s="585" t="s">
        <v>1092</v>
      </c>
      <c r="I28" s="585" t="s">
        <v>848</v>
      </c>
      <c r="J28" s="585" t="s">
        <v>849</v>
      </c>
      <c r="K28" s="664">
        <v>12.5</v>
      </c>
      <c r="L28" s="585" t="s">
        <v>1092</v>
      </c>
      <c r="M28" s="585" t="s">
        <v>848</v>
      </c>
      <c r="N28" s="585" t="s">
        <v>849</v>
      </c>
      <c r="O28" s="664">
        <v>12.5</v>
      </c>
      <c r="P28" s="585" t="s">
        <v>1092</v>
      </c>
      <c r="Q28" s="585" t="s">
        <v>848</v>
      </c>
      <c r="R28" s="585" t="s">
        <v>849</v>
      </c>
      <c r="S28" s="664">
        <v>12.5</v>
      </c>
    </row>
    <row r="29" spans="2:19" x14ac:dyDescent="0.2">
      <c r="B29" s="687" t="s">
        <v>850</v>
      </c>
      <c r="C29" s="660">
        <v>4475</v>
      </c>
      <c r="D29" s="660">
        <v>432</v>
      </c>
      <c r="E29" s="660">
        <v>20</v>
      </c>
      <c r="F29" s="660">
        <v>6</v>
      </c>
      <c r="G29" s="660">
        <v>39</v>
      </c>
      <c r="H29" s="660">
        <v>655</v>
      </c>
      <c r="I29" s="660" t="s">
        <v>2</v>
      </c>
      <c r="J29" s="660">
        <v>4279</v>
      </c>
      <c r="K29" s="660">
        <v>39</v>
      </c>
      <c r="L29" s="660">
        <v>146</v>
      </c>
      <c r="M29" s="660" t="s">
        <v>2</v>
      </c>
      <c r="N29" s="660">
        <v>924</v>
      </c>
      <c r="O29" s="660" t="s">
        <v>2</v>
      </c>
      <c r="P29" s="660">
        <v>12</v>
      </c>
      <c r="Q29" s="660" t="s">
        <v>2</v>
      </c>
      <c r="R29" s="660">
        <v>74</v>
      </c>
      <c r="S29" s="660" t="s">
        <v>2</v>
      </c>
    </row>
    <row r="30" spans="2:19" x14ac:dyDescent="0.2">
      <c r="B30" s="548" t="s">
        <v>851</v>
      </c>
      <c r="C30" s="662">
        <v>4475</v>
      </c>
      <c r="D30" s="662">
        <v>432</v>
      </c>
      <c r="E30" s="662">
        <v>20</v>
      </c>
      <c r="F30" s="662">
        <v>6</v>
      </c>
      <c r="G30" s="662">
        <v>39</v>
      </c>
      <c r="H30" s="662">
        <v>655</v>
      </c>
      <c r="I30" s="662" t="s">
        <v>2</v>
      </c>
      <c r="J30" s="662">
        <v>4279</v>
      </c>
      <c r="K30" s="662">
        <v>39</v>
      </c>
      <c r="L30" s="662">
        <v>146</v>
      </c>
      <c r="M30" s="662" t="s">
        <v>2</v>
      </c>
      <c r="N30" s="662">
        <v>924</v>
      </c>
      <c r="O30" s="662" t="s">
        <v>2</v>
      </c>
      <c r="P30" s="662">
        <v>12</v>
      </c>
      <c r="Q30" s="662" t="s">
        <v>2</v>
      </c>
      <c r="R30" s="662">
        <v>74</v>
      </c>
      <c r="S30" s="662" t="s">
        <v>2</v>
      </c>
    </row>
    <row r="31" spans="2:19" x14ac:dyDescent="0.2">
      <c r="B31" s="298" t="s">
        <v>852</v>
      </c>
      <c r="C31" s="878">
        <v>4475</v>
      </c>
      <c r="D31" s="878">
        <v>432</v>
      </c>
      <c r="E31" s="878">
        <v>20</v>
      </c>
      <c r="F31" s="878">
        <v>6</v>
      </c>
      <c r="G31" s="878">
        <v>39</v>
      </c>
      <c r="H31" s="878">
        <v>655</v>
      </c>
      <c r="I31" s="878" t="s">
        <v>2</v>
      </c>
      <c r="J31" s="878">
        <v>4279</v>
      </c>
      <c r="K31" s="878">
        <v>39</v>
      </c>
      <c r="L31" s="878">
        <v>146</v>
      </c>
      <c r="M31" s="878" t="s">
        <v>2</v>
      </c>
      <c r="N31" s="878">
        <v>924</v>
      </c>
      <c r="O31" s="878" t="s">
        <v>2</v>
      </c>
      <c r="P31" s="878">
        <v>12</v>
      </c>
      <c r="Q31" s="878" t="s">
        <v>2</v>
      </c>
      <c r="R31" s="878">
        <v>74</v>
      </c>
      <c r="S31" s="878" t="s">
        <v>2</v>
      </c>
    </row>
    <row r="32" spans="2:19" x14ac:dyDescent="0.2">
      <c r="B32" s="684" t="s">
        <v>853</v>
      </c>
      <c r="C32" s="647">
        <v>4247</v>
      </c>
      <c r="D32" s="647">
        <v>328</v>
      </c>
      <c r="E32" s="647">
        <v>15</v>
      </c>
      <c r="F32" s="647">
        <v>6</v>
      </c>
      <c r="G32" s="647">
        <v>39</v>
      </c>
      <c r="H32" s="647">
        <v>574</v>
      </c>
      <c r="I32" s="647" t="s">
        <v>2</v>
      </c>
      <c r="J32" s="647">
        <v>4022</v>
      </c>
      <c r="K32" s="647">
        <v>39</v>
      </c>
      <c r="L32" s="647">
        <v>124</v>
      </c>
      <c r="M32" s="647" t="s">
        <v>2</v>
      </c>
      <c r="N32" s="647">
        <v>856</v>
      </c>
      <c r="O32" s="647" t="s">
        <v>2</v>
      </c>
      <c r="P32" s="647">
        <v>10</v>
      </c>
      <c r="Q32" s="647" t="s">
        <v>2</v>
      </c>
      <c r="R32" s="647">
        <v>68</v>
      </c>
      <c r="S32" s="647" t="s">
        <v>2</v>
      </c>
    </row>
    <row r="33" spans="2:19" x14ac:dyDescent="0.2">
      <c r="B33" s="684" t="s">
        <v>854</v>
      </c>
      <c r="C33" s="647">
        <v>228</v>
      </c>
      <c r="D33" s="647">
        <v>105</v>
      </c>
      <c r="E33" s="647">
        <v>5</v>
      </c>
      <c r="F33" s="647" t="s">
        <v>2</v>
      </c>
      <c r="G33" s="647">
        <v>1</v>
      </c>
      <c r="H33" s="647">
        <v>81</v>
      </c>
      <c r="I33" s="647" t="s">
        <v>2</v>
      </c>
      <c r="J33" s="647">
        <v>256</v>
      </c>
      <c r="K33" s="647">
        <v>1</v>
      </c>
      <c r="L33" s="647">
        <v>23</v>
      </c>
      <c r="M33" s="647" t="s">
        <v>2</v>
      </c>
      <c r="N33" s="647">
        <v>68</v>
      </c>
      <c r="O33" s="647" t="s">
        <v>2</v>
      </c>
      <c r="P33" s="647">
        <v>2</v>
      </c>
      <c r="Q33" s="647" t="s">
        <v>2</v>
      </c>
      <c r="R33" s="647">
        <v>6</v>
      </c>
      <c r="S33" s="647" t="s">
        <v>2</v>
      </c>
    </row>
    <row r="34" spans="2:19" x14ac:dyDescent="0.2">
      <c r="B34" s="684" t="s">
        <v>855</v>
      </c>
      <c r="C34" s="648" t="s">
        <v>2</v>
      </c>
      <c r="D34" s="648" t="s">
        <v>2</v>
      </c>
      <c r="E34" s="648" t="s">
        <v>2</v>
      </c>
      <c r="F34" s="648" t="s">
        <v>2</v>
      </c>
      <c r="G34" s="648" t="s">
        <v>2</v>
      </c>
      <c r="H34" s="648" t="s">
        <v>2</v>
      </c>
      <c r="I34" s="648" t="s">
        <v>2</v>
      </c>
      <c r="J34" s="648" t="s">
        <v>2</v>
      </c>
      <c r="K34" s="648" t="s">
        <v>2</v>
      </c>
      <c r="L34" s="648" t="s">
        <v>2</v>
      </c>
      <c r="M34" s="648" t="s">
        <v>2</v>
      </c>
      <c r="N34" s="648" t="s">
        <v>2</v>
      </c>
      <c r="O34" s="648" t="s">
        <v>2</v>
      </c>
      <c r="P34" s="648" t="s">
        <v>2</v>
      </c>
      <c r="Q34" s="648" t="s">
        <v>2</v>
      </c>
      <c r="R34" s="648" t="s">
        <v>2</v>
      </c>
      <c r="S34" s="648" t="s">
        <v>2</v>
      </c>
    </row>
    <row r="35" spans="2:19" x14ac:dyDescent="0.2">
      <c r="B35" s="684" t="s">
        <v>856</v>
      </c>
      <c r="C35" s="648" t="s">
        <v>2</v>
      </c>
      <c r="D35" s="648" t="s">
        <v>2</v>
      </c>
      <c r="E35" s="648" t="s">
        <v>2</v>
      </c>
      <c r="F35" s="648" t="s">
        <v>2</v>
      </c>
      <c r="G35" s="648" t="s">
        <v>2</v>
      </c>
      <c r="H35" s="648" t="s">
        <v>2</v>
      </c>
      <c r="I35" s="648" t="s">
        <v>2</v>
      </c>
      <c r="J35" s="648" t="s">
        <v>2</v>
      </c>
      <c r="K35" s="648" t="s">
        <v>2</v>
      </c>
      <c r="L35" s="648" t="s">
        <v>2</v>
      </c>
      <c r="M35" s="648" t="s">
        <v>2</v>
      </c>
      <c r="N35" s="648" t="s">
        <v>2</v>
      </c>
      <c r="O35" s="648" t="s">
        <v>2</v>
      </c>
      <c r="P35" s="648" t="s">
        <v>2</v>
      </c>
      <c r="Q35" s="648" t="s">
        <v>2</v>
      </c>
      <c r="R35" s="648" t="s">
        <v>2</v>
      </c>
      <c r="S35" s="648" t="s">
        <v>2</v>
      </c>
    </row>
    <row r="36" spans="2:19" x14ac:dyDescent="0.2">
      <c r="B36" s="684" t="s">
        <v>857</v>
      </c>
      <c r="C36" s="648" t="s">
        <v>2</v>
      </c>
      <c r="D36" s="648" t="s">
        <v>2</v>
      </c>
      <c r="E36" s="648" t="s">
        <v>2</v>
      </c>
      <c r="F36" s="648" t="s">
        <v>2</v>
      </c>
      <c r="G36" s="648" t="s">
        <v>2</v>
      </c>
      <c r="H36" s="648" t="s">
        <v>2</v>
      </c>
      <c r="I36" s="648" t="s">
        <v>2</v>
      </c>
      <c r="J36" s="648" t="s">
        <v>2</v>
      </c>
      <c r="K36" s="648" t="s">
        <v>2</v>
      </c>
      <c r="L36" s="648" t="s">
        <v>2</v>
      </c>
      <c r="M36" s="648" t="s">
        <v>2</v>
      </c>
      <c r="N36" s="648" t="s">
        <v>2</v>
      </c>
      <c r="O36" s="648" t="s">
        <v>2</v>
      </c>
      <c r="P36" s="648" t="s">
        <v>2</v>
      </c>
      <c r="Q36" s="648" t="s">
        <v>2</v>
      </c>
      <c r="R36" s="648" t="s">
        <v>2</v>
      </c>
      <c r="S36" s="648" t="s">
        <v>2</v>
      </c>
    </row>
    <row r="37" spans="2:19" x14ac:dyDescent="0.2">
      <c r="B37" s="548" t="s">
        <v>858</v>
      </c>
      <c r="C37" s="662" t="s">
        <v>2</v>
      </c>
      <c r="D37" s="662" t="s">
        <v>2</v>
      </c>
      <c r="E37" s="662" t="s">
        <v>2</v>
      </c>
      <c r="F37" s="662" t="s">
        <v>2</v>
      </c>
      <c r="G37" s="662" t="s">
        <v>2</v>
      </c>
      <c r="H37" s="662" t="s">
        <v>2</v>
      </c>
      <c r="I37" s="662" t="s">
        <v>2</v>
      </c>
      <c r="J37" s="662" t="s">
        <v>2</v>
      </c>
      <c r="K37" s="662" t="s">
        <v>2</v>
      </c>
      <c r="L37" s="662" t="s">
        <v>2</v>
      </c>
      <c r="M37" s="662" t="s">
        <v>2</v>
      </c>
      <c r="N37" s="662" t="s">
        <v>2</v>
      </c>
      <c r="O37" s="662" t="s">
        <v>2</v>
      </c>
      <c r="P37" s="662" t="s">
        <v>2</v>
      </c>
      <c r="Q37" s="662" t="s">
        <v>2</v>
      </c>
      <c r="R37" s="662" t="s">
        <v>2</v>
      </c>
      <c r="S37" s="662" t="s">
        <v>2</v>
      </c>
    </row>
    <row r="38" spans="2:19" x14ac:dyDescent="0.2">
      <c r="B38" s="298" t="s">
        <v>852</v>
      </c>
      <c r="C38" s="880" t="s">
        <v>2</v>
      </c>
      <c r="D38" s="880" t="s">
        <v>2</v>
      </c>
      <c r="E38" s="880" t="s">
        <v>2</v>
      </c>
      <c r="F38" s="880" t="s">
        <v>2</v>
      </c>
      <c r="G38" s="880" t="s">
        <v>2</v>
      </c>
      <c r="H38" s="880" t="s">
        <v>2</v>
      </c>
      <c r="I38" s="880" t="s">
        <v>2</v>
      </c>
      <c r="J38" s="880" t="s">
        <v>2</v>
      </c>
      <c r="K38" s="880" t="s">
        <v>2</v>
      </c>
      <c r="L38" s="880" t="s">
        <v>2</v>
      </c>
      <c r="M38" s="880" t="s">
        <v>2</v>
      </c>
      <c r="N38" s="880" t="s">
        <v>2</v>
      </c>
      <c r="O38" s="880" t="s">
        <v>2</v>
      </c>
      <c r="P38" s="880" t="s">
        <v>2</v>
      </c>
      <c r="Q38" s="880" t="s">
        <v>2</v>
      </c>
      <c r="R38" s="880" t="s">
        <v>2</v>
      </c>
      <c r="S38" s="880" t="s">
        <v>2</v>
      </c>
    </row>
    <row r="39" spans="2:19" x14ac:dyDescent="0.2">
      <c r="B39" s="684" t="s">
        <v>853</v>
      </c>
      <c r="C39" s="648" t="s">
        <v>2</v>
      </c>
      <c r="D39" s="648" t="s">
        <v>2</v>
      </c>
      <c r="E39" s="648" t="s">
        <v>2</v>
      </c>
      <c r="F39" s="648" t="s">
        <v>2</v>
      </c>
      <c r="G39" s="648" t="s">
        <v>2</v>
      </c>
      <c r="H39" s="648" t="s">
        <v>2</v>
      </c>
      <c r="I39" s="648" t="s">
        <v>2</v>
      </c>
      <c r="J39" s="648" t="s">
        <v>2</v>
      </c>
      <c r="K39" s="648" t="s">
        <v>2</v>
      </c>
      <c r="L39" s="648" t="s">
        <v>2</v>
      </c>
      <c r="M39" s="648" t="s">
        <v>2</v>
      </c>
      <c r="N39" s="648" t="s">
        <v>2</v>
      </c>
      <c r="O39" s="648" t="s">
        <v>2</v>
      </c>
      <c r="P39" s="648" t="s">
        <v>2</v>
      </c>
      <c r="Q39" s="648" t="s">
        <v>2</v>
      </c>
      <c r="R39" s="648" t="s">
        <v>2</v>
      </c>
      <c r="S39" s="648" t="s">
        <v>2</v>
      </c>
    </row>
    <row r="40" spans="2:19" x14ac:dyDescent="0.2">
      <c r="B40" s="684" t="s">
        <v>854</v>
      </c>
      <c r="C40" s="648" t="s">
        <v>2</v>
      </c>
      <c r="D40" s="648" t="s">
        <v>2</v>
      </c>
      <c r="E40" s="648" t="s">
        <v>2</v>
      </c>
      <c r="F40" s="648" t="s">
        <v>2</v>
      </c>
      <c r="G40" s="648" t="s">
        <v>2</v>
      </c>
      <c r="H40" s="648" t="s">
        <v>2</v>
      </c>
      <c r="I40" s="648" t="s">
        <v>2</v>
      </c>
      <c r="J40" s="648" t="s">
        <v>2</v>
      </c>
      <c r="K40" s="648" t="s">
        <v>2</v>
      </c>
      <c r="L40" s="648" t="s">
        <v>2</v>
      </c>
      <c r="M40" s="648" t="s">
        <v>2</v>
      </c>
      <c r="N40" s="648" t="s">
        <v>2</v>
      </c>
      <c r="O40" s="648" t="s">
        <v>2</v>
      </c>
      <c r="P40" s="648" t="s">
        <v>2</v>
      </c>
      <c r="Q40" s="648" t="s">
        <v>2</v>
      </c>
      <c r="R40" s="648" t="s">
        <v>2</v>
      </c>
      <c r="S40" s="648" t="s">
        <v>2</v>
      </c>
    </row>
    <row r="41" spans="2:19" x14ac:dyDescent="0.2">
      <c r="B41" s="684" t="s">
        <v>855</v>
      </c>
      <c r="C41" s="648" t="s">
        <v>2</v>
      </c>
      <c r="D41" s="648" t="s">
        <v>2</v>
      </c>
      <c r="E41" s="648" t="s">
        <v>2</v>
      </c>
      <c r="F41" s="648" t="s">
        <v>2</v>
      </c>
      <c r="G41" s="648" t="s">
        <v>2</v>
      </c>
      <c r="H41" s="648" t="s">
        <v>2</v>
      </c>
      <c r="I41" s="648" t="s">
        <v>2</v>
      </c>
      <c r="J41" s="648" t="s">
        <v>2</v>
      </c>
      <c r="K41" s="648" t="s">
        <v>2</v>
      </c>
      <c r="L41" s="648" t="s">
        <v>2</v>
      </c>
      <c r="M41" s="648" t="s">
        <v>2</v>
      </c>
      <c r="N41" s="648" t="s">
        <v>2</v>
      </c>
      <c r="O41" s="648" t="s">
        <v>2</v>
      </c>
      <c r="P41" s="648" t="s">
        <v>2</v>
      </c>
      <c r="Q41" s="648" t="s">
        <v>2</v>
      </c>
      <c r="R41" s="648" t="s">
        <v>2</v>
      </c>
      <c r="S41" s="648" t="s">
        <v>2</v>
      </c>
    </row>
    <row r="42" spans="2:19" x14ac:dyDescent="0.2">
      <c r="B42" s="684" t="s">
        <v>856</v>
      </c>
      <c r="C42" s="648" t="s">
        <v>2</v>
      </c>
      <c r="D42" s="648" t="s">
        <v>2</v>
      </c>
      <c r="E42" s="648" t="s">
        <v>2</v>
      </c>
      <c r="F42" s="648" t="s">
        <v>2</v>
      </c>
      <c r="G42" s="648" t="s">
        <v>2</v>
      </c>
      <c r="H42" s="648" t="s">
        <v>2</v>
      </c>
      <c r="I42" s="648" t="s">
        <v>2</v>
      </c>
      <c r="J42" s="648" t="s">
        <v>2</v>
      </c>
      <c r="K42" s="648" t="s">
        <v>2</v>
      </c>
      <c r="L42" s="648" t="s">
        <v>2</v>
      </c>
      <c r="M42" s="648" t="s">
        <v>2</v>
      </c>
      <c r="N42" s="648" t="s">
        <v>2</v>
      </c>
      <c r="O42" s="648" t="s">
        <v>2</v>
      </c>
      <c r="P42" s="648" t="s">
        <v>2</v>
      </c>
      <c r="Q42" s="648" t="s">
        <v>2</v>
      </c>
      <c r="R42" s="648" t="s">
        <v>2</v>
      </c>
      <c r="S42" s="648" t="s">
        <v>2</v>
      </c>
    </row>
    <row r="43" spans="2:19" x14ac:dyDescent="0.2">
      <c r="B43" s="684" t="s">
        <v>857</v>
      </c>
      <c r="C43" s="648" t="s">
        <v>2</v>
      </c>
      <c r="D43" s="648" t="s">
        <v>2</v>
      </c>
      <c r="E43" s="648" t="s">
        <v>2</v>
      </c>
      <c r="F43" s="648" t="s">
        <v>2</v>
      </c>
      <c r="G43" s="648" t="s">
        <v>2</v>
      </c>
      <c r="H43" s="648" t="s">
        <v>2</v>
      </c>
      <c r="I43" s="648" t="s">
        <v>2</v>
      </c>
      <c r="J43" s="648" t="s">
        <v>2</v>
      </c>
      <c r="K43" s="648" t="s">
        <v>2</v>
      </c>
      <c r="L43" s="648" t="s">
        <v>2</v>
      </c>
      <c r="M43" s="648" t="s">
        <v>2</v>
      </c>
      <c r="N43" s="648" t="s">
        <v>2</v>
      </c>
      <c r="O43" s="648" t="s">
        <v>2</v>
      </c>
      <c r="P43" s="648" t="s">
        <v>2</v>
      </c>
      <c r="Q43" s="648" t="s">
        <v>2</v>
      </c>
      <c r="R43" s="648" t="s">
        <v>2</v>
      </c>
      <c r="S43" s="648" t="s">
        <v>2</v>
      </c>
    </row>
    <row r="45" spans="2:19" x14ac:dyDescent="0.2">
      <c r="E45" s="1104"/>
      <c r="F45" s="1104"/>
    </row>
    <row r="46" spans="2:19" x14ac:dyDescent="0.2">
      <c r="E46" s="1104"/>
      <c r="F46" s="1104"/>
    </row>
  </sheetData>
  <mergeCells count="11">
    <mergeCell ref="E45:F46"/>
    <mergeCell ref="B2:S2"/>
    <mergeCell ref="H5:K5"/>
    <mergeCell ref="P5:S5"/>
    <mergeCell ref="B24:S24"/>
    <mergeCell ref="H27:K27"/>
    <mergeCell ref="P27:S27"/>
    <mergeCell ref="C5:G5"/>
    <mergeCell ref="C27:G27"/>
    <mergeCell ref="L5:O5"/>
    <mergeCell ref="L27:O27"/>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B2:S46"/>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42.5" style="13" customWidth="1"/>
    <col min="3" max="3" width="8.6640625" style="13" bestFit="1" customWidth="1"/>
    <col min="4" max="4" width="16.6640625" style="13" bestFit="1" customWidth="1"/>
    <col min="5" max="5" width="17.83203125" style="13" bestFit="1" customWidth="1"/>
    <col min="6" max="6" width="21.33203125" style="13" bestFit="1" customWidth="1"/>
    <col min="7" max="7" width="9.83203125" style="13" bestFit="1" customWidth="1"/>
    <col min="8" max="8" width="27" style="13" bestFit="1" customWidth="1"/>
    <col min="9" max="10" width="8.6640625" style="13" bestFit="1" customWidth="1"/>
    <col min="11" max="11" width="6.5" style="13" bestFit="1" customWidth="1"/>
    <col min="12" max="12" width="27" style="13" bestFit="1" customWidth="1"/>
    <col min="13" max="14" width="8.6640625" style="13" bestFit="1" customWidth="1"/>
    <col min="15" max="15" width="9.33203125" style="13" bestFit="1" customWidth="1"/>
    <col min="16" max="16" width="27" style="13" bestFit="1" customWidth="1"/>
    <col min="17" max="18" width="8.6640625" style="13" bestFit="1" customWidth="1"/>
    <col min="19" max="19" width="6.5" style="13" bestFit="1" customWidth="1"/>
    <col min="20" max="16384" width="9" style="13"/>
  </cols>
  <sheetData>
    <row r="2" spans="2:19" ht="13.9" customHeight="1" x14ac:dyDescent="0.2">
      <c r="B2" s="1105" t="s">
        <v>1539</v>
      </c>
      <c r="C2" s="1105"/>
      <c r="D2" s="1105"/>
      <c r="E2" s="1105"/>
      <c r="F2" s="1105"/>
      <c r="G2" s="1105"/>
      <c r="H2" s="1105"/>
      <c r="I2" s="1105"/>
      <c r="J2" s="1105"/>
      <c r="K2" s="1105"/>
      <c r="L2" s="1105"/>
      <c r="M2" s="1105"/>
      <c r="N2" s="1105"/>
      <c r="O2" s="1105"/>
      <c r="P2" s="1105"/>
      <c r="Q2" s="1105"/>
      <c r="R2" s="1105"/>
      <c r="S2" s="1105"/>
    </row>
    <row r="3" spans="2:19" ht="13.9" customHeight="1" x14ac:dyDescent="0.2"/>
    <row r="4" spans="2:19" x14ac:dyDescent="0.2">
      <c r="B4" s="93"/>
      <c r="C4" s="94"/>
      <c r="D4" s="94"/>
      <c r="E4" s="94"/>
      <c r="F4" s="94"/>
      <c r="G4" s="94"/>
      <c r="H4" s="94"/>
      <c r="I4" s="94"/>
      <c r="J4" s="94"/>
      <c r="K4" s="94"/>
      <c r="L4" s="94"/>
      <c r="M4" s="94"/>
      <c r="N4" s="94"/>
      <c r="O4" s="94"/>
      <c r="P4" s="94"/>
      <c r="Q4" s="94"/>
      <c r="R4" s="94"/>
      <c r="S4" s="94"/>
    </row>
    <row r="5" spans="2:19" s="11" customFormat="1" ht="13.15" customHeight="1" x14ac:dyDescent="0.2">
      <c r="B5" s="264"/>
      <c r="C5" s="1167" t="s">
        <v>844</v>
      </c>
      <c r="D5" s="1167"/>
      <c r="E5" s="1167"/>
      <c r="F5" s="1167"/>
      <c r="G5" s="1167"/>
      <c r="H5" s="1167" t="s">
        <v>845</v>
      </c>
      <c r="I5" s="1167"/>
      <c r="J5" s="1167"/>
      <c r="K5" s="1167"/>
      <c r="L5" s="1167" t="s">
        <v>846</v>
      </c>
      <c r="M5" s="1167"/>
      <c r="N5" s="1167"/>
      <c r="O5" s="1167"/>
      <c r="P5" s="1167" t="s">
        <v>847</v>
      </c>
      <c r="Q5" s="1167"/>
      <c r="R5" s="1167"/>
      <c r="S5" s="1167"/>
    </row>
    <row r="6" spans="2:19" ht="25.5" x14ac:dyDescent="0.2">
      <c r="B6" s="589"/>
      <c r="C6" s="585" t="s">
        <v>1117</v>
      </c>
      <c r="D6" s="585" t="s">
        <v>1118</v>
      </c>
      <c r="E6" s="585" t="s">
        <v>1119</v>
      </c>
      <c r="F6" s="585" t="s">
        <v>1120</v>
      </c>
      <c r="G6" s="585" t="s">
        <v>1224</v>
      </c>
      <c r="H6" s="585" t="s">
        <v>1092</v>
      </c>
      <c r="I6" s="585" t="s">
        <v>848</v>
      </c>
      <c r="J6" s="585" t="s">
        <v>849</v>
      </c>
      <c r="K6" s="664">
        <v>12.5</v>
      </c>
      <c r="L6" s="585" t="s">
        <v>1092</v>
      </c>
      <c r="M6" s="585" t="s">
        <v>848</v>
      </c>
      <c r="N6" s="585" t="s">
        <v>849</v>
      </c>
      <c r="O6" s="664" t="s">
        <v>1387</v>
      </c>
      <c r="P6" s="585" t="s">
        <v>1092</v>
      </c>
      <c r="Q6" s="585" t="s">
        <v>848</v>
      </c>
      <c r="R6" s="585" t="s">
        <v>849</v>
      </c>
      <c r="S6" s="664">
        <v>12.5</v>
      </c>
    </row>
    <row r="7" spans="2:19" x14ac:dyDescent="0.2">
      <c r="B7" s="511" t="s">
        <v>850</v>
      </c>
      <c r="C7" s="660">
        <v>4573.0520000000006</v>
      </c>
      <c r="D7" s="660">
        <v>32.948999999999998</v>
      </c>
      <c r="E7" s="54">
        <v>3.4000000000000002E-2</v>
      </c>
      <c r="F7" s="660">
        <v>0.504</v>
      </c>
      <c r="G7" s="660">
        <v>194.63900000000001</v>
      </c>
      <c r="H7" s="660">
        <v>785.125</v>
      </c>
      <c r="I7" s="660">
        <v>3821.4140000000002</v>
      </c>
      <c r="J7" s="660">
        <v>0</v>
      </c>
      <c r="K7" s="660">
        <v>194.63900000000001</v>
      </c>
      <c r="L7" s="660">
        <v>85.938000000000002</v>
      </c>
      <c r="M7" s="660">
        <v>267.49900000000002</v>
      </c>
      <c r="N7" s="660">
        <v>0</v>
      </c>
      <c r="O7" s="660">
        <v>1253.1759999999999</v>
      </c>
      <c r="P7" s="660">
        <v>6.8750399999999994</v>
      </c>
      <c r="Q7" s="660">
        <v>21.399920000000002</v>
      </c>
      <c r="R7" s="660">
        <v>0</v>
      </c>
      <c r="S7" s="660">
        <v>100.25408</v>
      </c>
    </row>
    <row r="8" spans="2:19" x14ac:dyDescent="0.2">
      <c r="B8" s="548" t="s">
        <v>851</v>
      </c>
      <c r="C8" s="662">
        <v>751.63800000000003</v>
      </c>
      <c r="D8" s="662">
        <v>32.948999999999998</v>
      </c>
      <c r="E8" s="662">
        <v>3.4000000000000002E-2</v>
      </c>
      <c r="F8" s="662">
        <v>0.504</v>
      </c>
      <c r="G8" s="662">
        <v>98.853999999999999</v>
      </c>
      <c r="H8" s="662">
        <v>785.125</v>
      </c>
      <c r="I8" s="662" t="s">
        <v>2</v>
      </c>
      <c r="J8" s="662" t="s">
        <v>2</v>
      </c>
      <c r="K8" s="662">
        <v>98.853999999999999</v>
      </c>
      <c r="L8" s="662">
        <v>85.938000000000002</v>
      </c>
      <c r="M8" s="662" t="s">
        <v>2</v>
      </c>
      <c r="N8" s="662" t="s">
        <v>2</v>
      </c>
      <c r="O8" s="662">
        <v>55.869</v>
      </c>
      <c r="P8" s="662">
        <v>6.8750399999999994</v>
      </c>
      <c r="Q8" s="662" t="s">
        <v>2</v>
      </c>
      <c r="R8" s="662" t="s">
        <v>2</v>
      </c>
      <c r="S8" s="662">
        <v>4.4695200000000002</v>
      </c>
    </row>
    <row r="9" spans="2:19" x14ac:dyDescent="0.2">
      <c r="B9" s="298" t="s">
        <v>852</v>
      </c>
      <c r="C9" s="878">
        <v>751.63800000000003</v>
      </c>
      <c r="D9" s="878">
        <v>32.948999999999998</v>
      </c>
      <c r="E9" s="299">
        <v>3.4000000000000002E-2</v>
      </c>
      <c r="F9" s="878">
        <v>0.504</v>
      </c>
      <c r="G9" s="878">
        <v>98.853999999999999</v>
      </c>
      <c r="H9" s="878">
        <v>785.125</v>
      </c>
      <c r="I9" s="878">
        <v>0</v>
      </c>
      <c r="J9" s="878">
        <v>0</v>
      </c>
      <c r="K9" s="878">
        <v>98.853999999999999</v>
      </c>
      <c r="L9" s="878">
        <v>85.938000000000002</v>
      </c>
      <c r="M9" s="878">
        <v>0</v>
      </c>
      <c r="N9" s="878">
        <v>0</v>
      </c>
      <c r="O9" s="878">
        <v>55.869</v>
      </c>
      <c r="P9" s="878">
        <v>6.8750399999999994</v>
      </c>
      <c r="Q9" s="878">
        <v>0</v>
      </c>
      <c r="R9" s="878">
        <v>0</v>
      </c>
      <c r="S9" s="878">
        <v>4.4695200000000002</v>
      </c>
    </row>
    <row r="10" spans="2:19" x14ac:dyDescent="0.2">
      <c r="B10" s="508" t="s">
        <v>853</v>
      </c>
      <c r="C10" s="647">
        <v>751.63800000000003</v>
      </c>
      <c r="D10" s="647">
        <v>32.948999999999998</v>
      </c>
      <c r="E10" s="266" t="s">
        <v>2</v>
      </c>
      <c r="F10" s="647">
        <v>0.504</v>
      </c>
      <c r="G10" s="647">
        <v>3.9449999999999998</v>
      </c>
      <c r="H10" s="647">
        <v>785.09100000000001</v>
      </c>
      <c r="I10" s="647">
        <v>0</v>
      </c>
      <c r="J10" s="647">
        <v>0</v>
      </c>
      <c r="K10" s="647">
        <v>3.9449999999999998</v>
      </c>
      <c r="L10" s="647">
        <v>85.936999999999998</v>
      </c>
      <c r="M10" s="647">
        <v>0</v>
      </c>
      <c r="N10" s="647">
        <v>0</v>
      </c>
      <c r="O10" s="647">
        <v>9.8800000000000008</v>
      </c>
      <c r="P10" s="647">
        <v>6.8749599999999997</v>
      </c>
      <c r="Q10" s="647">
        <v>0</v>
      </c>
      <c r="R10" s="647">
        <v>0</v>
      </c>
      <c r="S10" s="647">
        <v>0.7904000000000001</v>
      </c>
    </row>
    <row r="11" spans="2:19" x14ac:dyDescent="0.2">
      <c r="B11" s="508" t="s">
        <v>854</v>
      </c>
      <c r="C11" s="647">
        <v>0</v>
      </c>
      <c r="D11" s="647">
        <v>0</v>
      </c>
      <c r="E11" s="266">
        <v>3.4000000000000002E-2</v>
      </c>
      <c r="F11" s="647">
        <v>0</v>
      </c>
      <c r="G11" s="647">
        <v>94.909000000000006</v>
      </c>
      <c r="H11" s="266">
        <v>3.4000000000000002E-2</v>
      </c>
      <c r="I11" s="647">
        <v>0</v>
      </c>
      <c r="J11" s="647">
        <v>0</v>
      </c>
      <c r="K11" s="647">
        <v>94.909000000000006</v>
      </c>
      <c r="L11" s="266">
        <v>1E-3</v>
      </c>
      <c r="M11" s="647">
        <v>0</v>
      </c>
      <c r="N11" s="647">
        <v>0</v>
      </c>
      <c r="O11" s="647">
        <v>45.988999999999997</v>
      </c>
      <c r="P11" s="647">
        <v>8.0000000000000007E-5</v>
      </c>
      <c r="Q11" s="647">
        <v>0</v>
      </c>
      <c r="R11" s="647">
        <v>0</v>
      </c>
      <c r="S11" s="647">
        <v>3.6791199999999997</v>
      </c>
    </row>
    <row r="12" spans="2:19" x14ac:dyDescent="0.2">
      <c r="B12" s="508" t="s">
        <v>855</v>
      </c>
      <c r="C12" s="648">
        <v>0</v>
      </c>
      <c r="D12" s="648">
        <v>0</v>
      </c>
      <c r="E12" s="648">
        <v>0</v>
      </c>
      <c r="F12" s="648">
        <v>0</v>
      </c>
      <c r="G12" s="648">
        <v>0</v>
      </c>
      <c r="H12" s="648">
        <v>0</v>
      </c>
      <c r="I12" s="648">
        <v>0</v>
      </c>
      <c r="J12" s="648">
        <v>0</v>
      </c>
      <c r="K12" s="648">
        <v>0</v>
      </c>
      <c r="L12" s="648">
        <v>0</v>
      </c>
      <c r="M12" s="648">
        <v>0</v>
      </c>
      <c r="N12" s="648">
        <v>0</v>
      </c>
      <c r="O12" s="648">
        <v>0</v>
      </c>
      <c r="P12" s="648">
        <v>0</v>
      </c>
      <c r="Q12" s="648">
        <v>0</v>
      </c>
      <c r="R12" s="648">
        <v>0</v>
      </c>
      <c r="S12" s="648">
        <v>0</v>
      </c>
    </row>
    <row r="13" spans="2:19" x14ac:dyDescent="0.2">
      <c r="B13" s="508" t="s">
        <v>856</v>
      </c>
      <c r="C13" s="648">
        <v>0</v>
      </c>
      <c r="D13" s="648">
        <v>0</v>
      </c>
      <c r="E13" s="648">
        <v>0</v>
      </c>
      <c r="F13" s="648">
        <v>0</v>
      </c>
      <c r="G13" s="648">
        <v>0</v>
      </c>
      <c r="H13" s="648">
        <v>0</v>
      </c>
      <c r="I13" s="648">
        <v>0</v>
      </c>
      <c r="J13" s="648">
        <v>0</v>
      </c>
      <c r="K13" s="648">
        <v>0</v>
      </c>
      <c r="L13" s="648">
        <v>0</v>
      </c>
      <c r="M13" s="648">
        <v>0</v>
      </c>
      <c r="N13" s="648">
        <v>0</v>
      </c>
      <c r="O13" s="648">
        <v>0</v>
      </c>
      <c r="P13" s="266" t="s">
        <v>2</v>
      </c>
      <c r="Q13" s="648" t="s">
        <v>2</v>
      </c>
      <c r="R13" s="648" t="s">
        <v>2</v>
      </c>
      <c r="S13" s="648" t="s">
        <v>2</v>
      </c>
    </row>
    <row r="14" spans="2:19" x14ac:dyDescent="0.2">
      <c r="B14" s="508" t="s">
        <v>857</v>
      </c>
      <c r="C14" s="648">
        <v>0</v>
      </c>
      <c r="D14" s="648">
        <v>0</v>
      </c>
      <c r="E14" s="648">
        <v>0</v>
      </c>
      <c r="F14" s="648">
        <v>0</v>
      </c>
      <c r="G14" s="648">
        <v>0</v>
      </c>
      <c r="H14" s="648">
        <v>0</v>
      </c>
      <c r="I14" s="648">
        <v>0</v>
      </c>
      <c r="J14" s="648">
        <v>0</v>
      </c>
      <c r="K14" s="648">
        <v>0</v>
      </c>
      <c r="L14" s="648">
        <v>0</v>
      </c>
      <c r="M14" s="648">
        <v>0</v>
      </c>
      <c r="N14" s="648">
        <v>0</v>
      </c>
      <c r="O14" s="648">
        <v>0</v>
      </c>
      <c r="P14" s="648" t="s">
        <v>2</v>
      </c>
      <c r="Q14" s="648" t="s">
        <v>2</v>
      </c>
      <c r="R14" s="648" t="s">
        <v>2</v>
      </c>
      <c r="S14" s="648" t="s">
        <v>2</v>
      </c>
    </row>
    <row r="15" spans="2:19" x14ac:dyDescent="0.2">
      <c r="B15" s="548" t="s">
        <v>858</v>
      </c>
      <c r="C15" s="662">
        <v>3821.4140000000002</v>
      </c>
      <c r="D15" s="662" t="s">
        <v>2</v>
      </c>
      <c r="E15" s="662" t="s">
        <v>2</v>
      </c>
      <c r="F15" s="662" t="s">
        <v>2</v>
      </c>
      <c r="G15" s="662">
        <v>95.784999999999997</v>
      </c>
      <c r="H15" s="662" t="s">
        <v>2</v>
      </c>
      <c r="I15" s="662">
        <v>3821.4140000000002</v>
      </c>
      <c r="J15" s="662" t="s">
        <v>2</v>
      </c>
      <c r="K15" s="662">
        <v>95.784999999999997</v>
      </c>
      <c r="L15" s="662" t="s">
        <v>2</v>
      </c>
      <c r="M15" s="662">
        <v>267.49900000000002</v>
      </c>
      <c r="N15" s="662" t="s">
        <v>2</v>
      </c>
      <c r="O15" s="662">
        <v>1197.307</v>
      </c>
      <c r="P15" s="662" t="s">
        <v>2</v>
      </c>
      <c r="Q15" s="662">
        <v>21.399920000000002</v>
      </c>
      <c r="R15" s="662" t="s">
        <v>2</v>
      </c>
      <c r="S15" s="662">
        <v>95.784559999999999</v>
      </c>
    </row>
    <row r="16" spans="2:19" x14ac:dyDescent="0.2">
      <c r="B16" s="298" t="s">
        <v>852</v>
      </c>
      <c r="C16" s="880">
        <v>3821.4140000000002</v>
      </c>
      <c r="D16" s="880">
        <v>0</v>
      </c>
      <c r="E16" s="880">
        <v>0</v>
      </c>
      <c r="F16" s="880">
        <v>0</v>
      </c>
      <c r="G16" s="880">
        <v>95.784999999999997</v>
      </c>
      <c r="H16" s="880">
        <v>0</v>
      </c>
      <c r="I16" s="880">
        <v>3821.4140000000002</v>
      </c>
      <c r="J16" s="880">
        <v>0</v>
      </c>
      <c r="K16" s="880">
        <v>95.784999999999997</v>
      </c>
      <c r="L16" s="880">
        <v>0</v>
      </c>
      <c r="M16" s="880">
        <v>267.49900000000002</v>
      </c>
      <c r="N16" s="880">
        <v>0</v>
      </c>
      <c r="O16" s="880">
        <v>1197.307</v>
      </c>
      <c r="P16" s="880">
        <v>0</v>
      </c>
      <c r="Q16" s="880">
        <v>21.399920000000002</v>
      </c>
      <c r="R16" s="880">
        <v>0</v>
      </c>
      <c r="S16" s="880">
        <v>95.784559999999999</v>
      </c>
    </row>
    <row r="17" spans="2:19" x14ac:dyDescent="0.2">
      <c r="B17" s="508" t="s">
        <v>853</v>
      </c>
      <c r="C17" s="648">
        <v>0</v>
      </c>
      <c r="D17" s="648">
        <v>0</v>
      </c>
      <c r="E17" s="648">
        <v>0</v>
      </c>
      <c r="F17" s="648">
        <v>0</v>
      </c>
      <c r="G17" s="648">
        <v>0</v>
      </c>
      <c r="H17" s="648">
        <v>0</v>
      </c>
      <c r="I17" s="648">
        <v>0</v>
      </c>
      <c r="J17" s="648">
        <v>0</v>
      </c>
      <c r="K17" s="648">
        <v>0</v>
      </c>
      <c r="L17" s="648">
        <v>0</v>
      </c>
      <c r="M17" s="648">
        <v>0</v>
      </c>
      <c r="N17" s="648">
        <v>0</v>
      </c>
      <c r="O17" s="648">
        <v>0</v>
      </c>
      <c r="P17" s="648">
        <v>0</v>
      </c>
      <c r="Q17" s="648">
        <v>0</v>
      </c>
      <c r="R17" s="648">
        <v>0</v>
      </c>
      <c r="S17" s="648">
        <v>0</v>
      </c>
    </row>
    <row r="18" spans="2:19" x14ac:dyDescent="0.2">
      <c r="B18" s="508" t="s">
        <v>854</v>
      </c>
      <c r="C18" s="648">
        <v>3821.4140000000002</v>
      </c>
      <c r="D18" s="648">
        <v>0</v>
      </c>
      <c r="E18" s="648">
        <v>0</v>
      </c>
      <c r="F18" s="648">
        <v>0</v>
      </c>
      <c r="G18" s="648">
        <v>95.784999999999997</v>
      </c>
      <c r="H18" s="648">
        <v>0</v>
      </c>
      <c r="I18" s="648">
        <v>3821.4140000000002</v>
      </c>
      <c r="J18" s="648">
        <v>0</v>
      </c>
      <c r="K18" s="648">
        <v>95.784999999999997</v>
      </c>
      <c r="L18" s="648">
        <v>0</v>
      </c>
      <c r="M18" s="648">
        <v>267.49900000000002</v>
      </c>
      <c r="N18" s="648">
        <v>0</v>
      </c>
      <c r="O18" s="648">
        <v>1197.307</v>
      </c>
      <c r="P18" s="648">
        <v>0</v>
      </c>
      <c r="Q18" s="648">
        <v>21.399920000000002</v>
      </c>
      <c r="R18" s="648">
        <v>0</v>
      </c>
      <c r="S18" s="648">
        <v>95.784559999999999</v>
      </c>
    </row>
    <row r="19" spans="2:19" x14ac:dyDescent="0.2">
      <c r="B19" s="508" t="s">
        <v>855</v>
      </c>
      <c r="C19" s="648">
        <v>0</v>
      </c>
      <c r="D19" s="648">
        <v>0</v>
      </c>
      <c r="E19" s="648">
        <v>0</v>
      </c>
      <c r="F19" s="648">
        <v>0</v>
      </c>
      <c r="G19" s="648">
        <v>0</v>
      </c>
      <c r="H19" s="648">
        <v>0</v>
      </c>
      <c r="I19" s="648">
        <v>0</v>
      </c>
      <c r="J19" s="648">
        <v>0</v>
      </c>
      <c r="K19" s="648">
        <v>0</v>
      </c>
      <c r="L19" s="648">
        <v>0</v>
      </c>
      <c r="M19" s="648">
        <v>0</v>
      </c>
      <c r="N19" s="648">
        <v>0</v>
      </c>
      <c r="O19" s="648">
        <v>0</v>
      </c>
      <c r="P19" s="648">
        <v>0</v>
      </c>
      <c r="Q19" s="648">
        <v>0</v>
      </c>
      <c r="R19" s="648">
        <v>0</v>
      </c>
      <c r="S19" s="648">
        <v>0</v>
      </c>
    </row>
    <row r="20" spans="2:19" x14ac:dyDescent="0.2">
      <c r="B20" s="508" t="s">
        <v>856</v>
      </c>
      <c r="C20" s="648">
        <v>0</v>
      </c>
      <c r="D20" s="648">
        <v>0</v>
      </c>
      <c r="E20" s="648">
        <v>0</v>
      </c>
      <c r="F20" s="648">
        <v>0</v>
      </c>
      <c r="G20" s="648">
        <v>0</v>
      </c>
      <c r="H20" s="648">
        <v>0</v>
      </c>
      <c r="I20" s="648">
        <v>0</v>
      </c>
      <c r="J20" s="648">
        <v>0</v>
      </c>
      <c r="K20" s="648">
        <v>0</v>
      </c>
      <c r="L20" s="648">
        <v>0</v>
      </c>
      <c r="M20" s="648">
        <v>0</v>
      </c>
      <c r="N20" s="648">
        <v>0</v>
      </c>
      <c r="O20" s="648">
        <v>0</v>
      </c>
      <c r="P20" s="648">
        <v>0</v>
      </c>
      <c r="Q20" s="648">
        <v>0</v>
      </c>
      <c r="R20" s="648">
        <v>0</v>
      </c>
      <c r="S20" s="648">
        <v>0</v>
      </c>
    </row>
    <row r="21" spans="2:19" x14ac:dyDescent="0.2">
      <c r="B21" s="508" t="s">
        <v>857</v>
      </c>
      <c r="C21" s="648">
        <v>0</v>
      </c>
      <c r="D21" s="648">
        <v>0</v>
      </c>
      <c r="E21" s="648">
        <v>0</v>
      </c>
      <c r="F21" s="648">
        <v>0</v>
      </c>
      <c r="G21" s="648">
        <v>0</v>
      </c>
      <c r="H21" s="648">
        <v>0</v>
      </c>
      <c r="I21" s="648">
        <v>0</v>
      </c>
      <c r="J21" s="648">
        <v>0</v>
      </c>
      <c r="K21" s="648">
        <v>0</v>
      </c>
      <c r="L21" s="648">
        <v>0</v>
      </c>
      <c r="M21" s="648">
        <v>0</v>
      </c>
      <c r="N21" s="648">
        <v>0</v>
      </c>
      <c r="O21" s="648">
        <v>0</v>
      </c>
      <c r="P21" s="648">
        <v>0</v>
      </c>
      <c r="Q21" s="648">
        <v>0</v>
      </c>
      <c r="R21" s="648">
        <v>0</v>
      </c>
      <c r="S21" s="648">
        <v>0</v>
      </c>
    </row>
    <row r="22" spans="2:19" x14ac:dyDescent="0.2">
      <c r="B22" s="984" t="s">
        <v>1457</v>
      </c>
      <c r="C22" s="1"/>
      <c r="D22" s="1"/>
      <c r="E22" s="1"/>
      <c r="F22" s="1"/>
      <c r="G22" s="1"/>
      <c r="H22" s="1"/>
      <c r="I22" s="1"/>
      <c r="J22" s="1"/>
      <c r="K22" s="1"/>
      <c r="L22" s="1"/>
      <c r="M22" s="1"/>
      <c r="N22" s="1"/>
      <c r="O22" s="1"/>
      <c r="P22" s="1"/>
      <c r="Q22" s="1"/>
      <c r="R22" s="1"/>
      <c r="S22" s="1"/>
    </row>
    <row r="23" spans="2:19" x14ac:dyDescent="0.2">
      <c r="B23" s="1"/>
      <c r="C23" s="1"/>
      <c r="D23" s="1"/>
      <c r="E23" s="1"/>
      <c r="F23" s="1"/>
      <c r="G23" s="1"/>
      <c r="H23" s="1"/>
      <c r="I23" s="1"/>
      <c r="J23" s="1"/>
      <c r="K23" s="1"/>
      <c r="L23" s="1"/>
      <c r="M23" s="1"/>
      <c r="N23" s="1"/>
      <c r="O23" s="1"/>
      <c r="P23" s="1"/>
      <c r="Q23" s="1"/>
      <c r="R23" s="1"/>
      <c r="S23" s="1"/>
    </row>
    <row r="24" spans="2:19" ht="13.15" customHeight="1" x14ac:dyDescent="0.2">
      <c r="B24" s="1105" t="s">
        <v>1226</v>
      </c>
      <c r="C24" s="1105"/>
      <c r="D24" s="1105"/>
      <c r="E24" s="1105"/>
      <c r="F24" s="1105"/>
      <c r="G24" s="1105"/>
      <c r="H24" s="1105"/>
      <c r="I24" s="1105"/>
      <c r="J24" s="1105"/>
      <c r="K24" s="1105"/>
      <c r="L24" s="1105"/>
      <c r="M24" s="1105"/>
      <c r="N24" s="1105"/>
      <c r="O24" s="1105"/>
      <c r="P24" s="1105"/>
      <c r="Q24" s="1105"/>
      <c r="R24" s="1105"/>
      <c r="S24" s="1105"/>
    </row>
    <row r="25" spans="2:19" x14ac:dyDescent="0.2">
      <c r="B25" s="278"/>
      <c r="C25" s="278"/>
      <c r="D25" s="278"/>
      <c r="E25" s="278"/>
      <c r="F25" s="278"/>
      <c r="G25" s="278"/>
      <c r="H25" s="278"/>
      <c r="I25" s="278"/>
      <c r="J25" s="278"/>
      <c r="K25" s="278"/>
      <c r="L25" s="278"/>
      <c r="M25" s="278"/>
      <c r="N25" s="278"/>
      <c r="O25" s="278"/>
      <c r="P25" s="278"/>
      <c r="Q25" s="278"/>
      <c r="R25" s="278"/>
      <c r="S25" s="278"/>
    </row>
    <row r="26" spans="2:19" x14ac:dyDescent="0.2">
      <c r="B26" s="382"/>
      <c r="C26" s="382"/>
      <c r="D26" s="382"/>
      <c r="E26" s="382"/>
      <c r="F26" s="382"/>
      <c r="G26" s="382"/>
      <c r="H26" s="382"/>
      <c r="I26" s="382"/>
      <c r="J26" s="382"/>
      <c r="K26" s="382"/>
      <c r="L26" s="382"/>
      <c r="M26" s="382"/>
      <c r="N26" s="382"/>
      <c r="O26" s="382"/>
      <c r="P26" s="382"/>
      <c r="Q26" s="382"/>
      <c r="R26" s="382"/>
      <c r="S26" s="382"/>
    </row>
    <row r="27" spans="2:19" ht="13.15" customHeight="1" x14ac:dyDescent="0.2">
      <c r="B27" s="264"/>
      <c r="C27" s="1167" t="s">
        <v>844</v>
      </c>
      <c r="D27" s="1167"/>
      <c r="E27" s="1167"/>
      <c r="F27" s="1167"/>
      <c r="G27" s="1167"/>
      <c r="H27" s="1167" t="s">
        <v>845</v>
      </c>
      <c r="I27" s="1167"/>
      <c r="J27" s="1167"/>
      <c r="K27" s="1167"/>
      <c r="L27" s="1167" t="s">
        <v>846</v>
      </c>
      <c r="M27" s="1167"/>
      <c r="N27" s="1167"/>
      <c r="O27" s="1167"/>
      <c r="P27" s="1167" t="s">
        <v>847</v>
      </c>
      <c r="Q27" s="1167"/>
      <c r="R27" s="1167"/>
      <c r="S27" s="1167"/>
    </row>
    <row r="28" spans="2:19" ht="25.5" x14ac:dyDescent="0.2">
      <c r="B28" s="589"/>
      <c r="C28" s="585" t="s">
        <v>1117</v>
      </c>
      <c r="D28" s="585" t="s">
        <v>1118</v>
      </c>
      <c r="E28" s="585" t="s">
        <v>1119</v>
      </c>
      <c r="F28" s="585" t="s">
        <v>1120</v>
      </c>
      <c r="G28" s="585" t="s">
        <v>1224</v>
      </c>
      <c r="H28" s="585" t="s">
        <v>1092</v>
      </c>
      <c r="I28" s="585" t="s">
        <v>848</v>
      </c>
      <c r="J28" s="585" t="s">
        <v>849</v>
      </c>
      <c r="K28" s="664">
        <v>12.5</v>
      </c>
      <c r="L28" s="585" t="s">
        <v>1092</v>
      </c>
      <c r="M28" s="585" t="s">
        <v>848</v>
      </c>
      <c r="N28" s="585" t="s">
        <v>849</v>
      </c>
      <c r="O28" s="664" t="s">
        <v>1387</v>
      </c>
      <c r="P28" s="585" t="s">
        <v>1092</v>
      </c>
      <c r="Q28" s="585" t="s">
        <v>848</v>
      </c>
      <c r="R28" s="585" t="s">
        <v>849</v>
      </c>
      <c r="S28" s="664">
        <v>12.5</v>
      </c>
    </row>
    <row r="29" spans="2:19" x14ac:dyDescent="0.2">
      <c r="B29" s="511" t="s">
        <v>850</v>
      </c>
      <c r="C29" s="54">
        <v>2343</v>
      </c>
      <c r="D29" s="336" t="s">
        <v>2</v>
      </c>
      <c r="E29" s="284">
        <v>2</v>
      </c>
      <c r="F29" s="284" t="s">
        <v>2</v>
      </c>
      <c r="G29" s="284">
        <v>143</v>
      </c>
      <c r="H29" s="54">
        <v>2346</v>
      </c>
      <c r="I29" s="336" t="s">
        <v>2</v>
      </c>
      <c r="J29" s="336" t="s">
        <v>2</v>
      </c>
      <c r="K29" s="284">
        <v>143</v>
      </c>
      <c r="L29" s="284">
        <v>132</v>
      </c>
      <c r="M29" s="336" t="s">
        <v>2</v>
      </c>
      <c r="N29" s="336" t="s">
        <v>2</v>
      </c>
      <c r="O29" s="284">
        <v>549</v>
      </c>
      <c r="P29" s="336" t="s">
        <v>2</v>
      </c>
      <c r="Q29" s="336">
        <v>11</v>
      </c>
      <c r="R29" s="336" t="s">
        <v>2</v>
      </c>
      <c r="S29" s="336">
        <v>44</v>
      </c>
    </row>
    <row r="30" spans="2:19" x14ac:dyDescent="0.2">
      <c r="B30" s="548" t="s">
        <v>851</v>
      </c>
      <c r="C30" s="662" t="s">
        <v>2</v>
      </c>
      <c r="D30" s="662" t="s">
        <v>2</v>
      </c>
      <c r="E30" s="662">
        <v>2</v>
      </c>
      <c r="F30" s="662" t="s">
        <v>2</v>
      </c>
      <c r="G30" s="662">
        <v>95</v>
      </c>
      <c r="H30" s="662">
        <v>2</v>
      </c>
      <c r="I30" s="662" t="s">
        <v>2</v>
      </c>
      <c r="J30" s="662" t="s">
        <v>2</v>
      </c>
      <c r="K30" s="662">
        <v>95</v>
      </c>
      <c r="L30" s="662" t="s">
        <v>2</v>
      </c>
      <c r="M30" s="662" t="s">
        <v>2</v>
      </c>
      <c r="N30" s="662" t="s">
        <v>2</v>
      </c>
      <c r="O30" s="662">
        <v>72</v>
      </c>
      <c r="P30" s="662" t="s">
        <v>2</v>
      </c>
      <c r="Q30" s="662" t="s">
        <v>2</v>
      </c>
      <c r="R30" s="662" t="s">
        <v>2</v>
      </c>
      <c r="S30" s="662">
        <v>6</v>
      </c>
    </row>
    <row r="31" spans="2:19" x14ac:dyDescent="0.2">
      <c r="B31" s="298" t="s">
        <v>852</v>
      </c>
      <c r="C31" s="303" t="s">
        <v>2</v>
      </c>
      <c r="D31" s="303" t="s">
        <v>2</v>
      </c>
      <c r="E31" s="300">
        <v>2</v>
      </c>
      <c r="F31" s="303" t="s">
        <v>2</v>
      </c>
      <c r="G31" s="300">
        <v>95</v>
      </c>
      <c r="H31" s="300">
        <v>2</v>
      </c>
      <c r="I31" s="303" t="s">
        <v>2</v>
      </c>
      <c r="J31" s="303" t="s">
        <v>2</v>
      </c>
      <c r="K31" s="300">
        <v>95</v>
      </c>
      <c r="L31" s="303" t="s">
        <v>2</v>
      </c>
      <c r="M31" s="303" t="s">
        <v>2</v>
      </c>
      <c r="N31" s="303" t="s">
        <v>2</v>
      </c>
      <c r="O31" s="300">
        <v>72</v>
      </c>
      <c r="P31" s="303" t="s">
        <v>2</v>
      </c>
      <c r="Q31" s="303" t="s">
        <v>2</v>
      </c>
      <c r="R31" s="303" t="s">
        <v>2</v>
      </c>
      <c r="S31" s="303">
        <v>6</v>
      </c>
    </row>
    <row r="32" spans="2:19" x14ac:dyDescent="0.2">
      <c r="B32" s="508" t="s">
        <v>853</v>
      </c>
      <c r="C32" s="471" t="s">
        <v>2</v>
      </c>
      <c r="D32" s="471" t="s">
        <v>2</v>
      </c>
      <c r="E32" s="471" t="s">
        <v>2</v>
      </c>
      <c r="F32" s="471" t="s">
        <v>2</v>
      </c>
      <c r="G32" s="471" t="s">
        <v>2</v>
      </c>
      <c r="H32" s="471" t="s">
        <v>2</v>
      </c>
      <c r="I32" s="471" t="s">
        <v>2</v>
      </c>
      <c r="J32" s="471" t="s">
        <v>2</v>
      </c>
      <c r="K32" s="471" t="s">
        <v>2</v>
      </c>
      <c r="L32" s="471" t="s">
        <v>2</v>
      </c>
      <c r="M32" s="471" t="s">
        <v>2</v>
      </c>
      <c r="N32" s="471" t="s">
        <v>2</v>
      </c>
      <c r="O32" s="471" t="s">
        <v>2</v>
      </c>
      <c r="P32" s="471" t="s">
        <v>2</v>
      </c>
      <c r="Q32" s="471" t="s">
        <v>2</v>
      </c>
      <c r="R32" s="471" t="s">
        <v>2</v>
      </c>
      <c r="S32" s="471" t="s">
        <v>2</v>
      </c>
    </row>
    <row r="33" spans="2:19" x14ac:dyDescent="0.2">
      <c r="B33" s="508" t="s">
        <v>854</v>
      </c>
      <c r="C33" s="471" t="s">
        <v>2</v>
      </c>
      <c r="D33" s="471" t="s">
        <v>2</v>
      </c>
      <c r="E33" s="267">
        <v>2</v>
      </c>
      <c r="F33" s="471" t="s">
        <v>2</v>
      </c>
      <c r="G33" s="267">
        <v>95</v>
      </c>
      <c r="H33" s="267">
        <v>2</v>
      </c>
      <c r="I33" s="471"/>
      <c r="J33" s="471"/>
      <c r="K33" s="267">
        <v>95</v>
      </c>
      <c r="L33" s="471" t="s">
        <v>2</v>
      </c>
      <c r="M33" s="471"/>
      <c r="N33" s="471"/>
      <c r="O33" s="267">
        <v>72</v>
      </c>
      <c r="P33" s="471" t="s">
        <v>2</v>
      </c>
      <c r="Q33" s="471" t="s">
        <v>2</v>
      </c>
      <c r="R33" s="471" t="s">
        <v>2</v>
      </c>
      <c r="S33" s="471">
        <v>6</v>
      </c>
    </row>
    <row r="34" spans="2:19" x14ac:dyDescent="0.2">
      <c r="B34" s="508" t="s">
        <v>855</v>
      </c>
      <c r="C34" s="471" t="s">
        <v>2</v>
      </c>
      <c r="D34" s="471" t="s">
        <v>2</v>
      </c>
      <c r="E34" s="471" t="s">
        <v>2</v>
      </c>
      <c r="F34" s="471" t="s">
        <v>2</v>
      </c>
      <c r="G34" s="471" t="s">
        <v>2</v>
      </c>
      <c r="H34" s="471" t="s">
        <v>2</v>
      </c>
      <c r="I34" s="471" t="s">
        <v>2</v>
      </c>
      <c r="J34" s="471" t="s">
        <v>2</v>
      </c>
      <c r="K34" s="471" t="s">
        <v>2</v>
      </c>
      <c r="L34" s="471" t="s">
        <v>2</v>
      </c>
      <c r="M34" s="471" t="s">
        <v>2</v>
      </c>
      <c r="N34" s="471" t="s">
        <v>2</v>
      </c>
      <c r="O34" s="471" t="s">
        <v>2</v>
      </c>
      <c r="P34" s="471" t="s">
        <v>2</v>
      </c>
      <c r="Q34" s="471" t="s">
        <v>2</v>
      </c>
      <c r="R34" s="471" t="s">
        <v>2</v>
      </c>
      <c r="S34" s="471" t="s">
        <v>2</v>
      </c>
    </row>
    <row r="35" spans="2:19" x14ac:dyDescent="0.2">
      <c r="B35" s="508" t="s">
        <v>856</v>
      </c>
      <c r="C35" s="471" t="s">
        <v>2</v>
      </c>
      <c r="D35" s="471" t="s">
        <v>2</v>
      </c>
      <c r="E35" s="471" t="s">
        <v>2</v>
      </c>
      <c r="F35" s="471" t="s">
        <v>2</v>
      </c>
      <c r="G35" s="471" t="s">
        <v>2</v>
      </c>
      <c r="H35" s="471" t="s">
        <v>2</v>
      </c>
      <c r="I35" s="471" t="s">
        <v>2</v>
      </c>
      <c r="J35" s="471" t="s">
        <v>2</v>
      </c>
      <c r="K35" s="471" t="s">
        <v>2</v>
      </c>
      <c r="L35" s="471" t="s">
        <v>2</v>
      </c>
      <c r="M35" s="471" t="s">
        <v>2</v>
      </c>
      <c r="N35" s="471" t="s">
        <v>2</v>
      </c>
      <c r="O35" s="471" t="s">
        <v>2</v>
      </c>
      <c r="P35" s="471" t="s">
        <v>2</v>
      </c>
      <c r="Q35" s="471" t="s">
        <v>2</v>
      </c>
      <c r="R35" s="471" t="s">
        <v>2</v>
      </c>
      <c r="S35" s="471" t="s">
        <v>2</v>
      </c>
    </row>
    <row r="36" spans="2:19" x14ac:dyDescent="0.2">
      <c r="B36" s="508" t="s">
        <v>857</v>
      </c>
      <c r="C36" s="471" t="s">
        <v>2</v>
      </c>
      <c r="D36" s="471" t="s">
        <v>2</v>
      </c>
      <c r="E36" s="471" t="s">
        <v>2</v>
      </c>
      <c r="F36" s="471" t="s">
        <v>2</v>
      </c>
      <c r="G36" s="471" t="s">
        <v>2</v>
      </c>
      <c r="H36" s="471" t="s">
        <v>2</v>
      </c>
      <c r="I36" s="471" t="s">
        <v>2</v>
      </c>
      <c r="J36" s="471" t="s">
        <v>2</v>
      </c>
      <c r="K36" s="471" t="s">
        <v>2</v>
      </c>
      <c r="L36" s="471" t="s">
        <v>2</v>
      </c>
      <c r="M36" s="471" t="s">
        <v>2</v>
      </c>
      <c r="N36" s="471" t="s">
        <v>2</v>
      </c>
      <c r="O36" s="471" t="s">
        <v>2</v>
      </c>
      <c r="P36" s="471" t="s">
        <v>2</v>
      </c>
      <c r="Q36" s="471" t="s">
        <v>2</v>
      </c>
      <c r="R36" s="471" t="s">
        <v>2</v>
      </c>
      <c r="S36" s="471" t="s">
        <v>2</v>
      </c>
    </row>
    <row r="37" spans="2:19" x14ac:dyDescent="0.2">
      <c r="B37" s="548" t="s">
        <v>858</v>
      </c>
      <c r="C37" s="662">
        <v>2343</v>
      </c>
      <c r="D37" s="662" t="s">
        <v>2</v>
      </c>
      <c r="E37" s="662" t="s">
        <v>2</v>
      </c>
      <c r="F37" s="662" t="s">
        <v>2</v>
      </c>
      <c r="G37" s="662">
        <v>48</v>
      </c>
      <c r="H37" s="662" t="s">
        <v>2</v>
      </c>
      <c r="I37" s="662">
        <v>2343</v>
      </c>
      <c r="J37" s="662" t="s">
        <v>2</v>
      </c>
      <c r="K37" s="662">
        <v>48</v>
      </c>
      <c r="L37" s="662" t="s">
        <v>2</v>
      </c>
      <c r="M37" s="662">
        <v>132</v>
      </c>
      <c r="N37" s="662" t="s">
        <v>2</v>
      </c>
      <c r="O37" s="662">
        <v>477</v>
      </c>
      <c r="P37" s="662" t="s">
        <v>2</v>
      </c>
      <c r="Q37" s="662">
        <v>11</v>
      </c>
      <c r="R37" s="662" t="s">
        <v>2</v>
      </c>
      <c r="S37" s="662">
        <v>38</v>
      </c>
    </row>
    <row r="38" spans="2:19" x14ac:dyDescent="0.2">
      <c r="B38" s="298" t="s">
        <v>852</v>
      </c>
      <c r="C38" s="299">
        <v>2343</v>
      </c>
      <c r="D38" s="303" t="s">
        <v>2</v>
      </c>
      <c r="E38" s="303" t="s">
        <v>2</v>
      </c>
      <c r="F38" s="303" t="s">
        <v>2</v>
      </c>
      <c r="G38" s="300">
        <v>48</v>
      </c>
      <c r="H38" s="303" t="s">
        <v>2</v>
      </c>
      <c r="I38" s="299">
        <v>2343</v>
      </c>
      <c r="J38" s="303" t="s">
        <v>2</v>
      </c>
      <c r="K38" s="300">
        <v>48</v>
      </c>
      <c r="L38" s="303" t="s">
        <v>2</v>
      </c>
      <c r="M38" s="300">
        <v>132</v>
      </c>
      <c r="N38" s="303" t="s">
        <v>2</v>
      </c>
      <c r="O38" s="300">
        <v>477</v>
      </c>
      <c r="P38" s="303" t="s">
        <v>2</v>
      </c>
      <c r="Q38" s="303">
        <v>11</v>
      </c>
      <c r="R38" s="303" t="s">
        <v>2</v>
      </c>
      <c r="S38" s="303">
        <v>38</v>
      </c>
    </row>
    <row r="39" spans="2:19" x14ac:dyDescent="0.2">
      <c r="B39" s="508" t="s">
        <v>853</v>
      </c>
      <c r="C39" s="471" t="s">
        <v>2</v>
      </c>
      <c r="D39" s="471" t="s">
        <v>2</v>
      </c>
      <c r="E39" s="471" t="s">
        <v>2</v>
      </c>
      <c r="F39" s="471" t="s">
        <v>2</v>
      </c>
      <c r="G39" s="471" t="s">
        <v>2</v>
      </c>
      <c r="H39" s="471" t="s">
        <v>2</v>
      </c>
      <c r="I39" s="471" t="s">
        <v>2</v>
      </c>
      <c r="J39" s="471" t="s">
        <v>2</v>
      </c>
      <c r="K39" s="471" t="s">
        <v>2</v>
      </c>
      <c r="L39" s="471" t="s">
        <v>2</v>
      </c>
      <c r="M39" s="471" t="s">
        <v>2</v>
      </c>
      <c r="N39" s="471" t="s">
        <v>2</v>
      </c>
      <c r="O39" s="471" t="s">
        <v>2</v>
      </c>
      <c r="P39" s="471" t="s">
        <v>2</v>
      </c>
      <c r="Q39" s="471" t="s">
        <v>2</v>
      </c>
      <c r="R39" s="471" t="s">
        <v>2</v>
      </c>
      <c r="S39" s="471" t="s">
        <v>2</v>
      </c>
    </row>
    <row r="40" spans="2:19" x14ac:dyDescent="0.2">
      <c r="B40" s="508" t="s">
        <v>854</v>
      </c>
      <c r="C40" s="266">
        <v>2343</v>
      </c>
      <c r="D40" s="471" t="s">
        <v>2</v>
      </c>
      <c r="E40" s="471" t="s">
        <v>2</v>
      </c>
      <c r="F40" s="471" t="s">
        <v>2</v>
      </c>
      <c r="G40" s="267">
        <v>48</v>
      </c>
      <c r="H40" s="471" t="s">
        <v>2</v>
      </c>
      <c r="I40" s="266">
        <v>2343</v>
      </c>
      <c r="J40" s="471" t="s">
        <v>2</v>
      </c>
      <c r="K40" s="267">
        <v>48</v>
      </c>
      <c r="L40" s="471" t="s">
        <v>2</v>
      </c>
      <c r="M40" s="267">
        <v>132</v>
      </c>
      <c r="N40" s="471"/>
      <c r="O40" s="267">
        <v>477</v>
      </c>
      <c r="P40" s="471" t="s">
        <v>2</v>
      </c>
      <c r="Q40" s="471">
        <v>11</v>
      </c>
      <c r="R40" s="471" t="s">
        <v>2</v>
      </c>
      <c r="S40" s="471">
        <v>38</v>
      </c>
    </row>
    <row r="41" spans="2:19" x14ac:dyDescent="0.2">
      <c r="B41" s="508" t="s">
        <v>855</v>
      </c>
      <c r="C41" s="471" t="s">
        <v>2</v>
      </c>
      <c r="D41" s="471" t="s">
        <v>2</v>
      </c>
      <c r="E41" s="471" t="s">
        <v>2</v>
      </c>
      <c r="F41" s="471" t="s">
        <v>2</v>
      </c>
      <c r="G41" s="471" t="s">
        <v>2</v>
      </c>
      <c r="H41" s="471" t="s">
        <v>2</v>
      </c>
      <c r="I41" s="471" t="s">
        <v>2</v>
      </c>
      <c r="J41" s="471" t="s">
        <v>2</v>
      </c>
      <c r="K41" s="471" t="s">
        <v>2</v>
      </c>
      <c r="L41" s="471" t="s">
        <v>2</v>
      </c>
      <c r="M41" s="471" t="s">
        <v>2</v>
      </c>
      <c r="N41" s="471" t="s">
        <v>2</v>
      </c>
      <c r="O41" s="471" t="s">
        <v>2</v>
      </c>
      <c r="P41" s="471" t="s">
        <v>2</v>
      </c>
      <c r="Q41" s="471" t="s">
        <v>2</v>
      </c>
      <c r="R41" s="471" t="s">
        <v>2</v>
      </c>
      <c r="S41" s="471" t="s">
        <v>2</v>
      </c>
    </row>
    <row r="42" spans="2:19" x14ac:dyDescent="0.2">
      <c r="B42" s="508" t="s">
        <v>856</v>
      </c>
      <c r="C42" s="471" t="s">
        <v>2</v>
      </c>
      <c r="D42" s="471" t="s">
        <v>2</v>
      </c>
      <c r="E42" s="471" t="s">
        <v>2</v>
      </c>
      <c r="F42" s="471" t="s">
        <v>2</v>
      </c>
      <c r="G42" s="471" t="s">
        <v>2</v>
      </c>
      <c r="H42" s="471" t="s">
        <v>2</v>
      </c>
      <c r="I42" s="471" t="s">
        <v>2</v>
      </c>
      <c r="J42" s="471" t="s">
        <v>2</v>
      </c>
      <c r="K42" s="471" t="s">
        <v>2</v>
      </c>
      <c r="L42" s="471" t="s">
        <v>2</v>
      </c>
      <c r="M42" s="471" t="s">
        <v>2</v>
      </c>
      <c r="N42" s="471" t="s">
        <v>2</v>
      </c>
      <c r="O42" s="471" t="s">
        <v>2</v>
      </c>
      <c r="P42" s="471" t="s">
        <v>2</v>
      </c>
      <c r="Q42" s="471" t="s">
        <v>2</v>
      </c>
      <c r="R42" s="471" t="s">
        <v>2</v>
      </c>
      <c r="S42" s="471" t="s">
        <v>2</v>
      </c>
    </row>
    <row r="43" spans="2:19" x14ac:dyDescent="0.2">
      <c r="B43" s="508" t="s">
        <v>857</v>
      </c>
      <c r="C43" s="471" t="s">
        <v>2</v>
      </c>
      <c r="D43" s="471" t="s">
        <v>2</v>
      </c>
      <c r="E43" s="471" t="s">
        <v>2</v>
      </c>
      <c r="F43" s="471" t="s">
        <v>2</v>
      </c>
      <c r="G43" s="471" t="s">
        <v>2</v>
      </c>
      <c r="H43" s="471" t="s">
        <v>2</v>
      </c>
      <c r="I43" s="471" t="s">
        <v>2</v>
      </c>
      <c r="J43" s="471" t="s">
        <v>2</v>
      </c>
      <c r="K43" s="471" t="s">
        <v>2</v>
      </c>
      <c r="L43" s="471" t="s">
        <v>2</v>
      </c>
      <c r="M43" s="471" t="s">
        <v>2</v>
      </c>
      <c r="N43" s="471" t="s">
        <v>2</v>
      </c>
      <c r="O43" s="471" t="s">
        <v>2</v>
      </c>
      <c r="P43" s="471" t="s">
        <v>2</v>
      </c>
      <c r="Q43" s="471" t="s">
        <v>2</v>
      </c>
      <c r="R43" s="471" t="s">
        <v>2</v>
      </c>
      <c r="S43" s="471" t="s">
        <v>2</v>
      </c>
    </row>
    <row r="44" spans="2:19" x14ac:dyDescent="0.2">
      <c r="B44" s="984" t="s">
        <v>1458</v>
      </c>
    </row>
    <row r="45" spans="2:19" x14ac:dyDescent="0.2">
      <c r="E45" s="1104"/>
      <c r="F45" s="1104"/>
    </row>
    <row r="46" spans="2:19" x14ac:dyDescent="0.2">
      <c r="E46" s="1104"/>
      <c r="F46" s="1104"/>
    </row>
  </sheetData>
  <mergeCells count="11">
    <mergeCell ref="E45:F46"/>
    <mergeCell ref="H27:K27"/>
    <mergeCell ref="P27:S27"/>
    <mergeCell ref="C27:G27"/>
    <mergeCell ref="L27:O27"/>
    <mergeCell ref="B2:S2"/>
    <mergeCell ref="H5:K5"/>
    <mergeCell ref="P5:S5"/>
    <mergeCell ref="B24:S24"/>
    <mergeCell ref="C5:G5"/>
    <mergeCell ref="L5:O5"/>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B2:E33"/>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41.83203125" style="13" bestFit="1" customWidth="1"/>
    <col min="3" max="3" width="17.83203125" style="13" bestFit="1" customWidth="1"/>
    <col min="4" max="4" width="27.1640625" style="13" bestFit="1" customWidth="1"/>
    <col min="5" max="5" width="24.6640625" style="13" bestFit="1" customWidth="1"/>
    <col min="6" max="16384" width="9" style="13"/>
  </cols>
  <sheetData>
    <row r="2" spans="2:5" ht="13.9" customHeight="1" x14ac:dyDescent="0.2">
      <c r="B2" s="1105" t="s">
        <v>1410</v>
      </c>
      <c r="C2" s="1105"/>
      <c r="D2" s="1105"/>
      <c r="E2" s="1105"/>
    </row>
    <row r="3" spans="2:5" ht="13.9" customHeight="1" x14ac:dyDescent="0.2"/>
    <row r="4" spans="2:5" x14ac:dyDescent="0.2">
      <c r="B4" s="277"/>
      <c r="C4" s="278"/>
      <c r="D4" s="278"/>
      <c r="E4" s="278"/>
    </row>
    <row r="5" spans="2:5" s="11" customFormat="1" ht="27" x14ac:dyDescent="0.2">
      <c r="B5" s="343" t="s">
        <v>865</v>
      </c>
      <c r="C5" s="275" t="s">
        <v>866</v>
      </c>
      <c r="D5" s="348" t="s">
        <v>868</v>
      </c>
      <c r="E5" s="275" t="s">
        <v>867</v>
      </c>
    </row>
    <row r="6" spans="2:5" ht="13.15" customHeight="1" x14ac:dyDescent="0.2">
      <c r="B6" s="383" t="s">
        <v>860</v>
      </c>
      <c r="C6" s="942">
        <v>0</v>
      </c>
      <c r="D6" s="943">
        <v>0</v>
      </c>
      <c r="E6" s="943">
        <v>0</v>
      </c>
    </row>
    <row r="7" spans="2:5" ht="13.15" customHeight="1" x14ac:dyDescent="0.2">
      <c r="B7" s="384" t="s">
        <v>775</v>
      </c>
      <c r="C7" s="944">
        <v>0</v>
      </c>
      <c r="D7" s="945">
        <v>0</v>
      </c>
      <c r="E7" s="945">
        <v>0</v>
      </c>
    </row>
    <row r="8" spans="2:5" ht="13.15" customHeight="1" x14ac:dyDescent="0.2">
      <c r="B8" s="384" t="s">
        <v>861</v>
      </c>
      <c r="C8" s="946">
        <v>42.646000000000001</v>
      </c>
      <c r="D8" s="946">
        <v>4.7702174300000006</v>
      </c>
      <c r="E8" s="946">
        <v>3.8279999999999998</v>
      </c>
    </row>
    <row r="9" spans="2:5" ht="13.15" customHeight="1" x14ac:dyDescent="0.2">
      <c r="B9" s="384" t="s">
        <v>862</v>
      </c>
      <c r="C9" s="946">
        <v>3646.9319999999998</v>
      </c>
      <c r="D9" s="946">
        <v>19.268485829999999</v>
      </c>
      <c r="E9" s="946">
        <v>1.655</v>
      </c>
    </row>
    <row r="10" spans="2:5" ht="13.15" customHeight="1" x14ac:dyDescent="0.2">
      <c r="B10" s="384" t="s">
        <v>773</v>
      </c>
      <c r="C10" s="946">
        <v>745.53399999999999</v>
      </c>
      <c r="D10" s="946">
        <v>2.2881024999999999</v>
      </c>
      <c r="E10" s="946">
        <v>3.1539999999999999</v>
      </c>
    </row>
    <row r="11" spans="2:5" ht="13.15" customHeight="1" x14ac:dyDescent="0.2">
      <c r="B11" s="384" t="s">
        <v>863</v>
      </c>
      <c r="C11" s="945">
        <v>0</v>
      </c>
      <c r="D11" s="945">
        <v>0</v>
      </c>
      <c r="E11" s="945">
        <v>0</v>
      </c>
    </row>
    <row r="12" spans="2:5" ht="13.15" customHeight="1" x14ac:dyDescent="0.2">
      <c r="B12" s="384" t="s">
        <v>864</v>
      </c>
      <c r="C12" s="945">
        <v>0</v>
      </c>
      <c r="D12" s="945">
        <v>0</v>
      </c>
      <c r="E12" s="945">
        <v>0</v>
      </c>
    </row>
    <row r="13" spans="2:5" ht="13.15" customHeight="1" x14ac:dyDescent="0.2">
      <c r="B13" s="341" t="s">
        <v>747</v>
      </c>
      <c r="C13" s="947">
        <v>0</v>
      </c>
      <c r="D13" s="947">
        <v>0</v>
      </c>
      <c r="E13" s="947">
        <v>0</v>
      </c>
    </row>
    <row r="14" spans="2:5" x14ac:dyDescent="0.2">
      <c r="B14" s="247" t="s">
        <v>27</v>
      </c>
      <c r="C14" s="846">
        <v>4435.1120000000001</v>
      </c>
      <c r="D14" s="846">
        <v>26.326805759999999</v>
      </c>
      <c r="E14" s="846">
        <v>8.6370000000000005</v>
      </c>
    </row>
    <row r="15" spans="2:5" s="386" customFormat="1" ht="12" customHeight="1" x14ac:dyDescent="0.2">
      <c r="B15" s="1173" t="s">
        <v>1659</v>
      </c>
      <c r="C15" s="1183"/>
      <c r="D15" s="1183"/>
      <c r="E15" s="1183"/>
    </row>
    <row r="16" spans="2:5" x14ac:dyDescent="0.2">
      <c r="B16" s="25"/>
      <c r="C16" s="47"/>
      <c r="D16" s="47"/>
      <c r="E16" s="25"/>
    </row>
    <row r="17" spans="2:5" ht="13.15" customHeight="1" x14ac:dyDescent="0.2">
      <c r="B17" s="1105" t="s">
        <v>1388</v>
      </c>
      <c r="C17" s="1105"/>
      <c r="D17" s="1105"/>
      <c r="E17" s="1105"/>
    </row>
    <row r="18" spans="2:5" x14ac:dyDescent="0.2">
      <c r="B18" s="278"/>
      <c r="C18" s="278"/>
      <c r="D18" s="278"/>
      <c r="E18" s="278"/>
    </row>
    <row r="19" spans="2:5" x14ac:dyDescent="0.2">
      <c r="B19" s="278"/>
      <c r="C19" s="278"/>
      <c r="D19" s="278"/>
      <c r="E19" s="278"/>
    </row>
    <row r="20" spans="2:5" s="11" customFormat="1" ht="27" x14ac:dyDescent="0.2">
      <c r="B20" s="343" t="s">
        <v>865</v>
      </c>
      <c r="C20" s="275" t="s">
        <v>866</v>
      </c>
      <c r="D20" s="348" t="s">
        <v>868</v>
      </c>
      <c r="E20" s="275" t="s">
        <v>867</v>
      </c>
    </row>
    <row r="21" spans="2:5" ht="13.15" customHeight="1" x14ac:dyDescent="0.2">
      <c r="B21" s="383" t="s">
        <v>860</v>
      </c>
      <c r="C21" s="285">
        <v>1</v>
      </c>
      <c r="D21" s="948">
        <v>0</v>
      </c>
      <c r="E21" s="948">
        <v>0</v>
      </c>
    </row>
    <row r="22" spans="2:5" ht="13.15" customHeight="1" x14ac:dyDescent="0.2">
      <c r="B22" s="384" t="s">
        <v>775</v>
      </c>
      <c r="C22" s="286" t="s">
        <v>2</v>
      </c>
      <c r="D22" s="949">
        <v>0</v>
      </c>
      <c r="E22" s="949">
        <v>0</v>
      </c>
    </row>
    <row r="23" spans="2:5" ht="13.15" customHeight="1" x14ac:dyDescent="0.2">
      <c r="B23" s="384" t="s">
        <v>861</v>
      </c>
      <c r="C23" s="320">
        <v>64</v>
      </c>
      <c r="D23" s="320">
        <v>7</v>
      </c>
      <c r="E23" s="320">
        <v>4</v>
      </c>
    </row>
    <row r="24" spans="2:5" ht="13.15" customHeight="1" x14ac:dyDescent="0.2">
      <c r="B24" s="384" t="s">
        <v>862</v>
      </c>
      <c r="C24" s="385">
        <v>2238</v>
      </c>
      <c r="D24" s="320">
        <v>16</v>
      </c>
      <c r="E24" s="320">
        <v>3</v>
      </c>
    </row>
    <row r="25" spans="2:5" ht="13.15" customHeight="1" x14ac:dyDescent="0.2">
      <c r="B25" s="384" t="s">
        <v>773</v>
      </c>
      <c r="C25" s="949">
        <v>0</v>
      </c>
      <c r="D25" s="949">
        <v>0</v>
      </c>
      <c r="E25" s="949">
        <v>0</v>
      </c>
    </row>
    <row r="26" spans="2:5" ht="13.15" customHeight="1" x14ac:dyDescent="0.2">
      <c r="B26" s="384" t="s">
        <v>863</v>
      </c>
      <c r="C26" s="949">
        <v>0</v>
      </c>
      <c r="D26" s="949">
        <v>0</v>
      </c>
      <c r="E26" s="949">
        <v>0</v>
      </c>
    </row>
    <row r="27" spans="2:5" ht="13.15" customHeight="1" x14ac:dyDescent="0.2">
      <c r="B27" s="384" t="s">
        <v>864</v>
      </c>
      <c r="C27" s="949">
        <v>0</v>
      </c>
      <c r="D27" s="949">
        <v>0</v>
      </c>
      <c r="E27" s="949">
        <v>0</v>
      </c>
    </row>
    <row r="28" spans="2:5" ht="13.15" customHeight="1" x14ac:dyDescent="0.2">
      <c r="B28" s="341" t="s">
        <v>747</v>
      </c>
      <c r="C28" s="950">
        <v>0</v>
      </c>
      <c r="D28" s="950">
        <v>0</v>
      </c>
      <c r="E28" s="950">
        <v>0</v>
      </c>
    </row>
    <row r="29" spans="2:5" x14ac:dyDescent="0.2">
      <c r="B29" s="247" t="s">
        <v>27</v>
      </c>
      <c r="C29" s="54">
        <v>2304</v>
      </c>
      <c r="D29" s="284">
        <v>23</v>
      </c>
      <c r="E29" s="284">
        <v>7</v>
      </c>
    </row>
    <row r="30" spans="2:5" s="386" customFormat="1" ht="12" customHeight="1" x14ac:dyDescent="0.2">
      <c r="B30" s="1173" t="s">
        <v>1659</v>
      </c>
      <c r="C30" s="1183"/>
      <c r="D30" s="1183"/>
      <c r="E30" s="1183"/>
    </row>
    <row r="32" spans="2:5" x14ac:dyDescent="0.2">
      <c r="C32" s="1104"/>
      <c r="D32" s="1104"/>
    </row>
    <row r="33" spans="3:4" x14ac:dyDescent="0.2">
      <c r="C33" s="1104"/>
      <c r="D33" s="1104"/>
    </row>
  </sheetData>
  <mergeCells count="5">
    <mergeCell ref="B2:E2"/>
    <mergeCell ref="B15:E15"/>
    <mergeCell ref="B17:E17"/>
    <mergeCell ref="B30:E30"/>
    <mergeCell ref="C32:D3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G22"/>
  <sheetViews>
    <sheetView showGridLines="0" zoomScaleNormal="100" workbookViewId="0">
      <selection activeCell="N14" sqref="N14"/>
    </sheetView>
  </sheetViews>
  <sheetFormatPr baseColWidth="10" defaultColWidth="8.6640625" defaultRowHeight="12.75" x14ac:dyDescent="0.2"/>
  <cols>
    <col min="1" max="1" width="8.6640625" style="1"/>
    <col min="2" max="2" width="78.33203125" style="1" bestFit="1" customWidth="1"/>
    <col min="3" max="3" width="11" style="1" bestFit="1" customWidth="1"/>
    <col min="4" max="4" width="13.33203125" style="1" bestFit="1" customWidth="1"/>
    <col min="5" max="5" width="22.5" style="1" bestFit="1" customWidth="1"/>
    <col min="6" max="6" width="16.6640625" style="1" bestFit="1" customWidth="1"/>
    <col min="7" max="7" width="13.33203125" style="1" bestFit="1" customWidth="1"/>
    <col min="8" max="16384" width="8.6640625" style="1"/>
  </cols>
  <sheetData>
    <row r="1" spans="2:7" x14ac:dyDescent="0.2">
      <c r="C1" s="521"/>
    </row>
    <row r="2" spans="2:7" ht="13.9" customHeight="1" x14ac:dyDescent="0.2">
      <c r="B2" s="1105" t="s">
        <v>1139</v>
      </c>
      <c r="C2" s="1105"/>
      <c r="D2" s="1105"/>
      <c r="E2" s="1105"/>
      <c r="F2" s="1105"/>
      <c r="G2" s="1105"/>
    </row>
    <row r="3" spans="2:7" x14ac:dyDescent="0.2">
      <c r="B3" s="1105"/>
      <c r="C3" s="1105"/>
      <c r="D3" s="1105"/>
      <c r="E3" s="1105"/>
      <c r="F3" s="1105"/>
      <c r="G3" s="1105"/>
    </row>
    <row r="4" spans="2:7" ht="13.9" customHeight="1" x14ac:dyDescent="0.2"/>
    <row r="5" spans="2:7" ht="13.15" customHeight="1" x14ac:dyDescent="0.2"/>
    <row r="6" spans="2:7" ht="13.15" customHeight="1" x14ac:dyDescent="0.2">
      <c r="B6" s="76"/>
      <c r="C6" s="1115" t="s">
        <v>86</v>
      </c>
      <c r="D6" s="1115"/>
      <c r="E6" s="1115"/>
      <c r="F6" s="1115"/>
      <c r="G6" s="1115"/>
    </row>
    <row r="7" spans="2:7" s="4" customFormat="1" ht="25.5" x14ac:dyDescent="0.2">
      <c r="B7" s="519"/>
      <c r="C7" s="701" t="s">
        <v>27</v>
      </c>
      <c r="D7" s="701" t="s">
        <v>630</v>
      </c>
      <c r="E7" s="701" t="s">
        <v>631</v>
      </c>
      <c r="F7" s="701" t="s">
        <v>632</v>
      </c>
      <c r="G7" s="701" t="s">
        <v>633</v>
      </c>
    </row>
    <row r="8" spans="2:7" ht="24" customHeight="1" x14ac:dyDescent="0.2">
      <c r="B8" s="79" t="s">
        <v>244</v>
      </c>
      <c r="C8" s="702">
        <v>710190.57900000003</v>
      </c>
      <c r="D8" s="702">
        <v>540188.84499999997</v>
      </c>
      <c r="E8" s="702">
        <v>63107.504000000001</v>
      </c>
      <c r="F8" s="702">
        <v>10216.019</v>
      </c>
      <c r="G8" s="702">
        <v>96678.210999999996</v>
      </c>
    </row>
    <row r="9" spans="2:7" ht="25.5" x14ac:dyDescent="0.2">
      <c r="B9" s="520" t="s">
        <v>1342</v>
      </c>
      <c r="C9" s="703">
        <v>124521.31099999999</v>
      </c>
      <c r="D9" s="705">
        <v>-1910.348</v>
      </c>
      <c r="E9" s="703">
        <v>42823.824000000001</v>
      </c>
      <c r="F9" s="703" t="s">
        <v>2</v>
      </c>
      <c r="G9" s="703">
        <v>83607.834999999992</v>
      </c>
    </row>
    <row r="10" spans="2:7" x14ac:dyDescent="0.2">
      <c r="B10" s="515" t="s">
        <v>245</v>
      </c>
      <c r="C10" s="704">
        <v>-135472.33800000005</v>
      </c>
      <c r="D10" s="704">
        <v>59860.241999999955</v>
      </c>
      <c r="E10" s="704">
        <v>-14835.18</v>
      </c>
      <c r="F10" s="704">
        <v>-211.35400000000001</v>
      </c>
      <c r="G10" s="704">
        <v>-180286.046</v>
      </c>
    </row>
    <row r="11" spans="2:7" x14ac:dyDescent="0.2">
      <c r="B11" s="441" t="s">
        <v>246</v>
      </c>
      <c r="C11" s="139">
        <v>179825.51300000001</v>
      </c>
      <c r="D11" s="139">
        <v>179825.51300000001</v>
      </c>
      <c r="E11" s="140">
        <v>0</v>
      </c>
      <c r="F11" s="140">
        <v>0</v>
      </c>
      <c r="G11" s="140">
        <v>0</v>
      </c>
    </row>
    <row r="12" spans="2:7" x14ac:dyDescent="0.2">
      <c r="B12" s="440" t="s">
        <v>1605</v>
      </c>
      <c r="C12" s="142">
        <v>14280.476000000001</v>
      </c>
      <c r="D12" s="143">
        <v>0</v>
      </c>
      <c r="E12" s="142">
        <v>14280.476000000001</v>
      </c>
      <c r="F12" s="143">
        <v>0</v>
      </c>
      <c r="G12" s="143">
        <v>0</v>
      </c>
    </row>
    <row r="13" spans="2:7" x14ac:dyDescent="0.2">
      <c r="B13" s="440" t="s">
        <v>1604</v>
      </c>
      <c r="C13" s="142">
        <v>-212814.44699999999</v>
      </c>
      <c r="D13" s="143">
        <v>-3412.7440000000001</v>
      </c>
      <c r="E13" s="142">
        <v>-29115.656999999999</v>
      </c>
      <c r="F13" s="143">
        <v>0</v>
      </c>
      <c r="G13" s="142">
        <v>-180286.046</v>
      </c>
    </row>
    <row r="14" spans="2:7" ht="14.25" x14ac:dyDescent="0.2">
      <c r="B14" s="440" t="s">
        <v>1343</v>
      </c>
      <c r="C14" s="142">
        <v>4898.2039999999997</v>
      </c>
      <c r="D14" s="142">
        <v>4898.2039999999997</v>
      </c>
      <c r="E14" s="142">
        <v>0</v>
      </c>
      <c r="F14" s="143">
        <v>0</v>
      </c>
      <c r="G14" s="143">
        <v>0</v>
      </c>
    </row>
    <row r="15" spans="2:7" x14ac:dyDescent="0.2">
      <c r="B15" s="440" t="s">
        <v>1606</v>
      </c>
      <c r="C15" s="142">
        <v>-1076.1139999999987</v>
      </c>
      <c r="D15" s="142">
        <v>-864.7609999999986</v>
      </c>
      <c r="E15" s="142">
        <v>1E-3</v>
      </c>
      <c r="F15" s="143">
        <v>-211.35400000000001</v>
      </c>
      <c r="G15" s="143">
        <v>0</v>
      </c>
    </row>
    <row r="16" spans="2:7" x14ac:dyDescent="0.2">
      <c r="B16" s="440" t="s">
        <v>1607</v>
      </c>
      <c r="C16" s="142">
        <v>-120955.1128</v>
      </c>
      <c r="D16" s="142">
        <v>-120955.1128</v>
      </c>
      <c r="E16" s="143">
        <v>0</v>
      </c>
      <c r="F16" s="143">
        <v>0</v>
      </c>
      <c r="G16" s="143">
        <v>0</v>
      </c>
    </row>
    <row r="17" spans="2:7" x14ac:dyDescent="0.2">
      <c r="B17" s="441" t="s">
        <v>247</v>
      </c>
      <c r="C17" s="139">
        <v>369.14279999995199</v>
      </c>
      <c r="D17" s="139">
        <v>369.14279999995199</v>
      </c>
      <c r="E17" s="140">
        <v>0</v>
      </c>
      <c r="F17" s="140">
        <v>0</v>
      </c>
      <c r="G17" s="140">
        <v>0</v>
      </c>
    </row>
    <row r="18" spans="2:7" x14ac:dyDescent="0.2">
      <c r="B18" s="77" t="s">
        <v>248</v>
      </c>
      <c r="C18" s="144">
        <v>699239.55200000003</v>
      </c>
      <c r="D18" s="144">
        <v>598138.73899999994</v>
      </c>
      <c r="E18" s="144">
        <v>91096.148000000001</v>
      </c>
      <c r="F18" s="144">
        <v>10004.665000000001</v>
      </c>
      <c r="G18" s="144">
        <v>0</v>
      </c>
    </row>
    <row r="19" spans="2:7" s="3" customFormat="1" ht="13.15" customHeight="1" x14ac:dyDescent="0.2">
      <c r="B19" s="1102" t="s">
        <v>1344</v>
      </c>
      <c r="C19" s="1102"/>
      <c r="D19" s="1102"/>
      <c r="E19" s="1102"/>
      <c r="F19" s="1102"/>
      <c r="G19" s="1102"/>
    </row>
    <row r="20" spans="2:7" x14ac:dyDescent="0.2">
      <c r="B20" s="1114"/>
      <c r="C20" s="1114"/>
      <c r="D20" s="1114"/>
      <c r="E20" s="1114"/>
      <c r="F20" s="1114"/>
      <c r="G20" s="1114"/>
    </row>
    <row r="21" spans="2:7" x14ac:dyDescent="0.2">
      <c r="C21" s="1104"/>
      <c r="D21" s="1104"/>
    </row>
    <row r="22" spans="2:7" x14ac:dyDescent="0.2">
      <c r="C22" s="1104"/>
      <c r="D22" s="1104"/>
    </row>
  </sheetData>
  <mergeCells count="5">
    <mergeCell ref="B19:G19"/>
    <mergeCell ref="B20:G20"/>
    <mergeCell ref="C6:G6"/>
    <mergeCell ref="C21:D22"/>
    <mergeCell ref="B2:G3"/>
  </mergeCells>
  <pageMargins left="0.7" right="0.7" top="0.75" bottom="0.75" header="0.3" footer="0.3"/>
  <pageSetup orientation="portrait" horizontalDpi="300" verticalDpi="3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2:D20"/>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49.33203125" style="13" customWidth="1"/>
    <col min="3" max="4" width="18.5" style="13" customWidth="1"/>
    <col min="5" max="16384" width="9" style="13"/>
  </cols>
  <sheetData>
    <row r="2" spans="2:4" ht="13.9" customHeight="1" x14ac:dyDescent="0.2">
      <c r="B2" s="1105" t="s">
        <v>1411</v>
      </c>
      <c r="C2" s="1105"/>
      <c r="D2" s="1105"/>
    </row>
    <row r="3" spans="2:4" ht="13.15" customHeight="1" x14ac:dyDescent="0.2">
      <c r="B3" s="1105"/>
      <c r="C3" s="1105"/>
      <c r="D3" s="1105"/>
    </row>
    <row r="4" spans="2:4" ht="13.15" customHeight="1" x14ac:dyDescent="0.2">
      <c r="B4" s="1105"/>
      <c r="C4" s="1105"/>
      <c r="D4" s="1105"/>
    </row>
    <row r="5" spans="2:4" ht="13.15" customHeight="1" x14ac:dyDescent="0.2"/>
    <row r="6" spans="2:4" s="11" customFormat="1" x14ac:dyDescent="0.2">
      <c r="B6" s="264"/>
      <c r="C6" s="1167" t="s">
        <v>206</v>
      </c>
      <c r="D6" s="1167"/>
    </row>
    <row r="7" spans="2:4" x14ac:dyDescent="0.2">
      <c r="B7" s="506" t="s">
        <v>865</v>
      </c>
      <c r="C7" s="510">
        <v>2018</v>
      </c>
      <c r="D7" s="510">
        <v>2017</v>
      </c>
    </row>
    <row r="8" spans="2:4" x14ac:dyDescent="0.2">
      <c r="B8" s="289" t="s">
        <v>860</v>
      </c>
      <c r="C8" s="252">
        <v>26277.030999999999</v>
      </c>
      <c r="D8" s="252">
        <v>28576</v>
      </c>
    </row>
    <row r="9" spans="2:4" x14ac:dyDescent="0.2">
      <c r="B9" s="292" t="s">
        <v>775</v>
      </c>
      <c r="C9" s="471" t="s">
        <v>2</v>
      </c>
      <c r="D9" s="471" t="s">
        <v>2</v>
      </c>
    </row>
    <row r="10" spans="2:4" x14ac:dyDescent="0.2">
      <c r="B10" s="292" t="s">
        <v>861</v>
      </c>
      <c r="C10" s="267" t="s">
        <v>2</v>
      </c>
      <c r="D10" s="267">
        <v>3</v>
      </c>
    </row>
    <row r="11" spans="2:4" x14ac:dyDescent="0.2">
      <c r="B11" s="292" t="s">
        <v>862</v>
      </c>
      <c r="C11" s="267">
        <v>261.12200000000001</v>
      </c>
      <c r="D11" s="267">
        <v>357</v>
      </c>
    </row>
    <row r="12" spans="2:4" x14ac:dyDescent="0.2">
      <c r="B12" s="292" t="s">
        <v>773</v>
      </c>
      <c r="C12" s="266">
        <v>2356.1179999999999</v>
      </c>
      <c r="D12" s="266">
        <v>3036</v>
      </c>
    </row>
    <row r="13" spans="2:4" x14ac:dyDescent="0.2">
      <c r="B13" s="292" t="s">
        <v>863</v>
      </c>
      <c r="C13" s="471" t="s">
        <v>2</v>
      </c>
      <c r="D13" s="471" t="s">
        <v>2</v>
      </c>
    </row>
    <row r="14" spans="2:4" x14ac:dyDescent="0.2">
      <c r="B14" s="292" t="s">
        <v>864</v>
      </c>
      <c r="C14" s="471" t="s">
        <v>2</v>
      </c>
      <c r="D14" s="471" t="s">
        <v>2</v>
      </c>
    </row>
    <row r="15" spans="2:4" x14ac:dyDescent="0.2">
      <c r="B15" s="292" t="s">
        <v>869</v>
      </c>
      <c r="C15" s="471" t="s">
        <v>2</v>
      </c>
      <c r="D15" s="471" t="s">
        <v>2</v>
      </c>
    </row>
    <row r="16" spans="2:4" x14ac:dyDescent="0.2">
      <c r="B16" s="289" t="s">
        <v>747</v>
      </c>
      <c r="C16" s="469" t="s">
        <v>2</v>
      </c>
      <c r="D16" s="469" t="s">
        <v>2</v>
      </c>
    </row>
    <row r="17" spans="2:4" x14ac:dyDescent="0.2">
      <c r="B17" s="247" t="s">
        <v>27</v>
      </c>
      <c r="C17" s="338">
        <v>28894.270999999997</v>
      </c>
      <c r="D17" s="338">
        <v>31971</v>
      </c>
    </row>
    <row r="19" spans="2:4" x14ac:dyDescent="0.2">
      <c r="C19" s="1104"/>
      <c r="D19" s="1104"/>
    </row>
    <row r="20" spans="2:4" x14ac:dyDescent="0.2">
      <c r="C20" s="1104"/>
      <c r="D20" s="1104"/>
    </row>
  </sheetData>
  <mergeCells count="3">
    <mergeCell ref="C6:D6"/>
    <mergeCell ref="C19:D20"/>
    <mergeCell ref="B2:D4"/>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B2:F31"/>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57.6640625" style="13" bestFit="1" customWidth="1"/>
    <col min="3" max="3" width="23.5" style="13" bestFit="1" customWidth="1"/>
    <col min="4" max="4" width="29.33203125" style="13" bestFit="1" customWidth="1"/>
    <col min="5" max="5" width="23.5" style="13" bestFit="1" customWidth="1"/>
    <col min="6" max="6" width="29.33203125" style="13" bestFit="1" customWidth="1"/>
    <col min="7" max="16384" width="9" style="13"/>
  </cols>
  <sheetData>
    <row r="2" spans="2:6" ht="13.9" customHeight="1" x14ac:dyDescent="0.2">
      <c r="B2" s="1105" t="s">
        <v>1412</v>
      </c>
      <c r="C2" s="1105"/>
      <c r="D2" s="1105"/>
      <c r="E2" s="1105"/>
      <c r="F2" s="1105"/>
    </row>
    <row r="3" spans="2:6" ht="13.9" customHeight="1" x14ac:dyDescent="0.2">
      <c r="B3" s="1105"/>
      <c r="C3" s="1105"/>
      <c r="D3" s="1105"/>
      <c r="E3" s="1105"/>
      <c r="F3" s="1105"/>
    </row>
    <row r="4" spans="2:6" x14ac:dyDescent="0.2">
      <c r="B4" s="308"/>
      <c r="C4" s="308"/>
      <c r="D4" s="308"/>
      <c r="E4" s="308"/>
      <c r="F4" s="308"/>
    </row>
    <row r="5" spans="2:6" s="11" customFormat="1" x14ac:dyDescent="0.2">
      <c r="B5" s="387"/>
      <c r="C5" s="1167">
        <v>2018</v>
      </c>
      <c r="D5" s="1167"/>
      <c r="E5" s="1167">
        <v>2017</v>
      </c>
      <c r="F5" s="1167"/>
    </row>
    <row r="6" spans="2:6" ht="25.5" x14ac:dyDescent="0.2">
      <c r="B6" s="506" t="s">
        <v>208</v>
      </c>
      <c r="C6" s="53" t="s">
        <v>874</v>
      </c>
      <c r="D6" s="53" t="s">
        <v>1227</v>
      </c>
      <c r="E6" s="53" t="s">
        <v>874</v>
      </c>
      <c r="F6" s="53" t="s">
        <v>1227</v>
      </c>
    </row>
    <row r="7" spans="2:6" ht="13.15" customHeight="1" x14ac:dyDescent="0.2">
      <c r="B7" s="289" t="s">
        <v>88</v>
      </c>
      <c r="C7" s="252">
        <v>7199.4680000000008</v>
      </c>
      <c r="D7" s="469" t="s">
        <v>2</v>
      </c>
      <c r="E7" s="252">
        <v>2662</v>
      </c>
      <c r="F7" s="469" t="s">
        <v>2</v>
      </c>
    </row>
    <row r="8" spans="2:6" ht="13.15" customHeight="1" x14ac:dyDescent="0.2">
      <c r="B8" s="292" t="s">
        <v>89</v>
      </c>
      <c r="C8" s="267">
        <v>23.911000000000001</v>
      </c>
      <c r="D8" s="471" t="s">
        <v>2</v>
      </c>
      <c r="E8" s="267">
        <v>91</v>
      </c>
      <c r="F8" s="471" t="s">
        <v>2</v>
      </c>
    </row>
    <row r="9" spans="2:6" ht="13.15" customHeight="1" x14ac:dyDescent="0.2">
      <c r="B9" s="292" t="s">
        <v>90</v>
      </c>
      <c r="C9" s="267">
        <v>2.3729999999999998</v>
      </c>
      <c r="D9" s="267" t="s">
        <v>2</v>
      </c>
      <c r="E9" s="267">
        <v>15</v>
      </c>
      <c r="F9" s="471">
        <v>29</v>
      </c>
    </row>
    <row r="10" spans="2:6" ht="13.15" customHeight="1" x14ac:dyDescent="0.2">
      <c r="B10" s="292" t="s">
        <v>209</v>
      </c>
      <c r="C10" s="471" t="s">
        <v>2</v>
      </c>
      <c r="D10" s="471" t="s">
        <v>2</v>
      </c>
      <c r="E10" s="471" t="s">
        <v>2</v>
      </c>
      <c r="F10" s="471" t="s">
        <v>2</v>
      </c>
    </row>
    <row r="11" spans="2:6" ht="13.15" customHeight="1" x14ac:dyDescent="0.2">
      <c r="B11" s="292" t="s">
        <v>737</v>
      </c>
      <c r="C11" s="471" t="s">
        <v>2</v>
      </c>
      <c r="D11" s="471" t="s">
        <v>2</v>
      </c>
      <c r="E11" s="471" t="s">
        <v>2</v>
      </c>
      <c r="F11" s="471" t="s">
        <v>2</v>
      </c>
    </row>
    <row r="12" spans="2:6" ht="13.15" customHeight="1" x14ac:dyDescent="0.2">
      <c r="B12" s="292" t="s">
        <v>93</v>
      </c>
      <c r="C12" s="266">
        <v>4594.4089999999997</v>
      </c>
      <c r="D12" s="267">
        <v>114.152</v>
      </c>
      <c r="E12" s="266">
        <v>4097</v>
      </c>
      <c r="F12" s="471">
        <v>106</v>
      </c>
    </row>
    <row r="13" spans="2:6" ht="13.15" customHeight="1" x14ac:dyDescent="0.2">
      <c r="B13" s="292" t="s">
        <v>94</v>
      </c>
      <c r="C13" s="266">
        <v>3626.1610000000001</v>
      </c>
      <c r="D13" s="266">
        <v>823.59400000000005</v>
      </c>
      <c r="E13" s="266">
        <v>9165</v>
      </c>
      <c r="F13" s="266">
        <v>1388</v>
      </c>
    </row>
    <row r="14" spans="2:6" ht="13.15" customHeight="1" x14ac:dyDescent="0.2">
      <c r="B14" s="292" t="s">
        <v>95</v>
      </c>
      <c r="C14" s="267">
        <v>880.2349999999999</v>
      </c>
      <c r="D14" s="266">
        <v>1156.664</v>
      </c>
      <c r="E14" s="266">
        <v>870</v>
      </c>
      <c r="F14" s="266">
        <v>1287</v>
      </c>
    </row>
    <row r="15" spans="2:6" ht="13.15" customHeight="1" x14ac:dyDescent="0.2">
      <c r="B15" s="292" t="s">
        <v>872</v>
      </c>
      <c r="C15" s="267">
        <v>28.584000000000003</v>
      </c>
      <c r="D15" s="267">
        <v>26.131</v>
      </c>
      <c r="E15" s="267">
        <v>518</v>
      </c>
      <c r="F15" s="267">
        <v>58</v>
      </c>
    </row>
    <row r="16" spans="2:6" ht="13.15" customHeight="1" x14ac:dyDescent="0.2">
      <c r="B16" s="292" t="s">
        <v>97</v>
      </c>
      <c r="C16" s="267">
        <v>19.481999999999999</v>
      </c>
      <c r="D16" s="267">
        <v>0.72399999999999998</v>
      </c>
      <c r="E16" s="267">
        <v>16</v>
      </c>
      <c r="F16" s="267" t="s">
        <v>2</v>
      </c>
    </row>
    <row r="17" spans="2:6" ht="13.15" customHeight="1" x14ac:dyDescent="0.2">
      <c r="B17" s="292" t="s">
        <v>98</v>
      </c>
      <c r="C17" s="267">
        <v>0.995</v>
      </c>
      <c r="D17" s="471" t="s">
        <v>2</v>
      </c>
      <c r="E17" s="267">
        <v>1</v>
      </c>
      <c r="F17" s="471" t="s">
        <v>2</v>
      </c>
    </row>
    <row r="18" spans="2:6" ht="13.15" customHeight="1" x14ac:dyDescent="0.2">
      <c r="B18" s="292" t="s">
        <v>99</v>
      </c>
      <c r="C18" s="471" t="s">
        <v>2</v>
      </c>
      <c r="D18" s="471" t="s">
        <v>2</v>
      </c>
      <c r="E18" s="471" t="s">
        <v>2</v>
      </c>
      <c r="F18" s="471" t="s">
        <v>2</v>
      </c>
    </row>
    <row r="19" spans="2:6" ht="13.15" customHeight="1" x14ac:dyDescent="0.2">
      <c r="B19" s="292" t="s">
        <v>211</v>
      </c>
      <c r="C19" s="471" t="s">
        <v>2</v>
      </c>
      <c r="D19" s="471" t="s">
        <v>2</v>
      </c>
      <c r="E19" s="471" t="s">
        <v>2</v>
      </c>
      <c r="F19" s="471" t="s">
        <v>2</v>
      </c>
    </row>
    <row r="20" spans="2:6" ht="13.15" customHeight="1" x14ac:dyDescent="0.2">
      <c r="B20" s="292" t="s">
        <v>873</v>
      </c>
      <c r="C20" s="370">
        <v>6.4870000000000001</v>
      </c>
      <c r="D20" s="471" t="s">
        <v>2</v>
      </c>
      <c r="E20" s="267" t="s">
        <v>2</v>
      </c>
      <c r="F20" s="471" t="s">
        <v>2</v>
      </c>
    </row>
    <row r="21" spans="2:6" ht="13.15" customHeight="1" x14ac:dyDescent="0.2">
      <c r="B21" s="289" t="s">
        <v>102</v>
      </c>
      <c r="C21" s="469" t="s">
        <v>2</v>
      </c>
      <c r="D21" s="469" t="s">
        <v>2</v>
      </c>
      <c r="E21" s="287" t="s">
        <v>2</v>
      </c>
      <c r="F21" s="469" t="s">
        <v>2</v>
      </c>
    </row>
    <row r="22" spans="2:6" ht="13.15" customHeight="1" x14ac:dyDescent="0.2">
      <c r="B22" s="550" t="s">
        <v>870</v>
      </c>
      <c r="C22" s="551">
        <v>16382.105000000001</v>
      </c>
      <c r="D22" s="551">
        <v>2121.2649999999999</v>
      </c>
      <c r="E22" s="551">
        <v>17435</v>
      </c>
      <c r="F22" s="551">
        <v>2867</v>
      </c>
    </row>
    <row r="23" spans="2:6" ht="13.15" customHeight="1" x14ac:dyDescent="0.2">
      <c r="B23" s="289" t="s">
        <v>88</v>
      </c>
      <c r="C23" s="351">
        <v>4377.1559999999999</v>
      </c>
      <c r="D23" s="287" t="s">
        <v>2</v>
      </c>
      <c r="E23" s="287">
        <v>713</v>
      </c>
      <c r="F23" s="287" t="s">
        <v>2</v>
      </c>
    </row>
    <row r="24" spans="2:6" ht="13.15" customHeight="1" x14ac:dyDescent="0.2">
      <c r="B24" s="292" t="s">
        <v>93</v>
      </c>
      <c r="C24" s="351">
        <v>52714.387999999999</v>
      </c>
      <c r="D24" s="267">
        <v>97.07</v>
      </c>
      <c r="E24" s="266">
        <v>48818</v>
      </c>
      <c r="F24" s="267">
        <v>141</v>
      </c>
    </row>
    <row r="25" spans="2:6" ht="13.15" customHeight="1" x14ac:dyDescent="0.2">
      <c r="B25" s="292" t="s">
        <v>95</v>
      </c>
      <c r="C25" s="381">
        <v>70.746000000000009</v>
      </c>
      <c r="D25" s="267">
        <v>822.17399999999998</v>
      </c>
      <c r="E25" s="471">
        <v>77</v>
      </c>
      <c r="F25" s="471">
        <v>854</v>
      </c>
    </row>
    <row r="26" spans="2:6" ht="13.15" customHeight="1" x14ac:dyDescent="0.2">
      <c r="B26" s="289" t="s">
        <v>94</v>
      </c>
      <c r="C26" s="349">
        <v>996.87199999999996</v>
      </c>
      <c r="D26" s="252">
        <v>6788.6059999999998</v>
      </c>
      <c r="E26" s="252">
        <v>1296</v>
      </c>
      <c r="F26" s="252">
        <v>8397</v>
      </c>
    </row>
    <row r="27" spans="2:6" ht="13.15" customHeight="1" x14ac:dyDescent="0.2">
      <c r="B27" s="550" t="s">
        <v>871</v>
      </c>
      <c r="C27" s="551">
        <v>58159.162000000004</v>
      </c>
      <c r="D27" s="551">
        <v>7707.8499999999995</v>
      </c>
      <c r="E27" s="551">
        <v>50904</v>
      </c>
      <c r="F27" s="551">
        <v>9392</v>
      </c>
    </row>
    <row r="28" spans="2:6" ht="13.15" customHeight="1" x14ac:dyDescent="0.2">
      <c r="B28" s="344" t="s">
        <v>27</v>
      </c>
      <c r="C28" s="390">
        <v>74541.267000000007</v>
      </c>
      <c r="D28" s="345">
        <v>9829.1149999999998</v>
      </c>
      <c r="E28" s="345">
        <v>68340</v>
      </c>
      <c r="F28" s="345">
        <v>12259</v>
      </c>
    </row>
    <row r="30" spans="2:6" x14ac:dyDescent="0.2">
      <c r="C30" s="1104"/>
      <c r="D30" s="1104"/>
    </row>
    <row r="31" spans="2:6" x14ac:dyDescent="0.2">
      <c r="C31" s="1104"/>
      <c r="D31" s="1104"/>
    </row>
  </sheetData>
  <mergeCells count="4">
    <mergeCell ref="E5:F5"/>
    <mergeCell ref="C30:D31"/>
    <mergeCell ref="C5:D5"/>
    <mergeCell ref="B2:F3"/>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B2:D34"/>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68.1640625" style="13" bestFit="1" customWidth="1"/>
    <col min="3" max="4" width="22.83203125" style="13" customWidth="1"/>
    <col min="5" max="16384" width="9" style="13"/>
  </cols>
  <sheetData>
    <row r="2" spans="2:4" ht="13.9" customHeight="1" x14ac:dyDescent="0.2">
      <c r="B2" s="1105" t="s">
        <v>1413</v>
      </c>
      <c r="C2" s="1105"/>
      <c r="D2" s="1105"/>
    </row>
    <row r="3" spans="2:4" ht="13.9" customHeight="1" x14ac:dyDescent="0.2">
      <c r="B3" s="1105"/>
      <c r="C3" s="1105"/>
      <c r="D3" s="1105"/>
    </row>
    <row r="4" spans="2:4" x14ac:dyDescent="0.2">
      <c r="B4" s="12"/>
      <c r="C4" s="12"/>
      <c r="D4" s="12"/>
    </row>
    <row r="5" spans="2:4" s="11" customFormat="1" ht="13.15" customHeight="1" x14ac:dyDescent="0.2">
      <c r="B5" s="264"/>
      <c r="C5" s="1180" t="s">
        <v>207</v>
      </c>
      <c r="D5" s="1180"/>
    </row>
    <row r="6" spans="2:4" x14ac:dyDescent="0.2">
      <c r="B6" s="343" t="s">
        <v>208</v>
      </c>
      <c r="C6" s="512">
        <v>2018</v>
      </c>
      <c r="D6" s="512">
        <v>2017</v>
      </c>
    </row>
    <row r="7" spans="2:4" ht="13.15" customHeight="1" x14ac:dyDescent="0.2">
      <c r="B7" s="383" t="s">
        <v>88</v>
      </c>
      <c r="C7" s="391" t="s">
        <v>2</v>
      </c>
      <c r="D7" s="391" t="s">
        <v>2</v>
      </c>
    </row>
    <row r="8" spans="2:4" ht="13.15" customHeight="1" x14ac:dyDescent="0.2">
      <c r="B8" s="384" t="s">
        <v>89</v>
      </c>
      <c r="C8" s="385">
        <v>3260.19</v>
      </c>
      <c r="D8" s="385">
        <v>3246.9630000000002</v>
      </c>
    </row>
    <row r="9" spans="2:4" ht="13.15" customHeight="1" x14ac:dyDescent="0.2">
      <c r="B9" s="384" t="s">
        <v>90</v>
      </c>
      <c r="C9" s="320">
        <v>62.36</v>
      </c>
      <c r="D9" s="385">
        <v>12.206</v>
      </c>
    </row>
    <row r="10" spans="2:4" ht="13.15" customHeight="1" x14ac:dyDescent="0.2">
      <c r="B10" s="384" t="s">
        <v>209</v>
      </c>
      <c r="C10" s="286" t="s">
        <v>2</v>
      </c>
      <c r="D10" s="286" t="s">
        <v>2</v>
      </c>
    </row>
    <row r="11" spans="2:4" ht="13.15" customHeight="1" x14ac:dyDescent="0.2">
      <c r="B11" s="384" t="s">
        <v>210</v>
      </c>
      <c r="C11" s="286" t="s">
        <v>2</v>
      </c>
      <c r="D11" s="286" t="s">
        <v>2</v>
      </c>
    </row>
    <row r="12" spans="2:4" ht="13.15" customHeight="1" x14ac:dyDescent="0.2">
      <c r="B12" s="384" t="s">
        <v>93</v>
      </c>
      <c r="C12" s="320">
        <v>388.23500000000001</v>
      </c>
      <c r="D12" s="320">
        <v>507.63099999999997</v>
      </c>
    </row>
    <row r="13" spans="2:4" ht="13.15" customHeight="1" x14ac:dyDescent="0.2">
      <c r="B13" s="384" t="s">
        <v>94</v>
      </c>
      <c r="C13" s="385">
        <v>3305.2750000000001</v>
      </c>
      <c r="D13" s="385">
        <v>3100.1709999999998</v>
      </c>
    </row>
    <row r="14" spans="2:4" ht="13.15" customHeight="1" x14ac:dyDescent="0.2">
      <c r="B14" s="384" t="s">
        <v>95</v>
      </c>
      <c r="C14" s="385">
        <v>2394.2959999999998</v>
      </c>
      <c r="D14" s="385">
        <v>2536.6019999999999</v>
      </c>
    </row>
    <row r="15" spans="2:4" ht="13.15" customHeight="1" x14ac:dyDescent="0.2">
      <c r="B15" s="384" t="s">
        <v>96</v>
      </c>
      <c r="C15" s="320">
        <v>26.349</v>
      </c>
      <c r="D15" s="320">
        <v>41.838000000000001</v>
      </c>
    </row>
    <row r="16" spans="2:4" ht="13.15" customHeight="1" x14ac:dyDescent="0.2">
      <c r="B16" s="384" t="s">
        <v>97</v>
      </c>
      <c r="C16" s="320">
        <v>124.203</v>
      </c>
      <c r="D16" s="320">
        <v>171.50399999999999</v>
      </c>
    </row>
    <row r="17" spans="2:4" ht="13.15" customHeight="1" x14ac:dyDescent="0.2">
      <c r="B17" s="384" t="s">
        <v>98</v>
      </c>
      <c r="C17" s="320">
        <v>14.212999999999999</v>
      </c>
      <c r="D17" s="320">
        <v>24.088999999999999</v>
      </c>
    </row>
    <row r="18" spans="2:4" ht="13.15" customHeight="1" x14ac:dyDescent="0.2">
      <c r="B18" s="384" t="s">
        <v>99</v>
      </c>
      <c r="C18" s="286" t="s">
        <v>2</v>
      </c>
      <c r="D18" s="286" t="s">
        <v>2</v>
      </c>
    </row>
    <row r="19" spans="2:4" ht="13.15" customHeight="1" x14ac:dyDescent="0.2">
      <c r="B19" s="384" t="s">
        <v>211</v>
      </c>
      <c r="C19" s="286" t="s">
        <v>2</v>
      </c>
      <c r="D19" s="286" t="s">
        <v>2</v>
      </c>
    </row>
    <row r="20" spans="2:4" ht="13.15" customHeight="1" x14ac:dyDescent="0.2">
      <c r="B20" s="384" t="s">
        <v>212</v>
      </c>
      <c r="C20" s="286" t="s">
        <v>2</v>
      </c>
      <c r="D20" s="286" t="s">
        <v>2</v>
      </c>
    </row>
    <row r="21" spans="2:4" ht="13.15" customHeight="1" x14ac:dyDescent="0.2">
      <c r="B21" s="341" t="s">
        <v>102</v>
      </c>
      <c r="C21" s="342">
        <v>1242.4649999999999</v>
      </c>
      <c r="D21" s="342">
        <v>4068.9639999999999</v>
      </c>
    </row>
    <row r="22" spans="2:4" ht="13.15" customHeight="1" x14ac:dyDescent="0.2">
      <c r="B22" s="550" t="s">
        <v>875</v>
      </c>
      <c r="C22" s="551">
        <v>10817.585999999999</v>
      </c>
      <c r="D22" s="551">
        <v>13709.968000000001</v>
      </c>
    </row>
    <row r="23" spans="2:4" ht="13.15" customHeight="1" x14ac:dyDescent="0.2">
      <c r="B23" s="383" t="s">
        <v>88</v>
      </c>
      <c r="C23" s="285">
        <v>486.26499999999999</v>
      </c>
      <c r="D23" s="393">
        <v>620.726</v>
      </c>
    </row>
    <row r="24" spans="2:4" ht="13.15" customHeight="1" x14ac:dyDescent="0.2">
      <c r="B24" s="384" t="s">
        <v>93</v>
      </c>
      <c r="C24" s="385">
        <v>18449.589</v>
      </c>
      <c r="D24" s="385">
        <v>20091.076000000001</v>
      </c>
    </row>
    <row r="25" spans="2:4" ht="13.15" customHeight="1" x14ac:dyDescent="0.2">
      <c r="B25" s="384" t="s">
        <v>95</v>
      </c>
      <c r="C25" s="320">
        <v>93.15</v>
      </c>
      <c r="D25" s="320">
        <v>106.291</v>
      </c>
    </row>
    <row r="26" spans="2:4" ht="13.15" customHeight="1" x14ac:dyDescent="0.2">
      <c r="B26" s="384" t="s">
        <v>94</v>
      </c>
      <c r="C26" s="385">
        <v>10725.616</v>
      </c>
      <c r="D26" s="385">
        <v>8058.1509999999998</v>
      </c>
    </row>
    <row r="27" spans="2:4" ht="13.15" customHeight="1" x14ac:dyDescent="0.2">
      <c r="B27" s="392" t="s">
        <v>113</v>
      </c>
      <c r="C27" s="385">
        <v>2923.107</v>
      </c>
      <c r="D27" s="385">
        <v>2056.5830000000001</v>
      </c>
    </row>
    <row r="28" spans="2:4" ht="13.15" customHeight="1" x14ac:dyDescent="0.2">
      <c r="B28" s="392" t="s">
        <v>213</v>
      </c>
      <c r="C28" s="286" t="s">
        <v>2</v>
      </c>
      <c r="D28" s="286" t="s">
        <v>2</v>
      </c>
    </row>
    <row r="29" spans="2:4" ht="13.15" customHeight="1" x14ac:dyDescent="0.2">
      <c r="B29" s="394" t="s">
        <v>214</v>
      </c>
      <c r="C29" s="342">
        <v>7802.509</v>
      </c>
      <c r="D29" s="342">
        <v>6001.5680000000002</v>
      </c>
    </row>
    <row r="30" spans="2:4" ht="13.15" customHeight="1" x14ac:dyDescent="0.2">
      <c r="B30" s="550" t="s">
        <v>876</v>
      </c>
      <c r="C30" s="551">
        <v>29754.620000000003</v>
      </c>
      <c r="D30" s="551">
        <v>28876.243999999999</v>
      </c>
    </row>
    <row r="31" spans="2:4" ht="13.15" customHeight="1" x14ac:dyDescent="0.2">
      <c r="B31" s="395" t="s">
        <v>27</v>
      </c>
      <c r="C31" s="396">
        <v>40572.206000000006</v>
      </c>
      <c r="D31" s="396">
        <v>42586.212</v>
      </c>
    </row>
    <row r="33" spans="3:4" x14ac:dyDescent="0.2">
      <c r="C33" s="1104"/>
      <c r="D33" s="1104"/>
    </row>
    <row r="34" spans="3:4" x14ac:dyDescent="0.2">
      <c r="C34" s="1104"/>
      <c r="D34" s="1104"/>
    </row>
  </sheetData>
  <mergeCells count="3">
    <mergeCell ref="C5:D5"/>
    <mergeCell ref="C33:D34"/>
    <mergeCell ref="B2:D3"/>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B2:G23"/>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24.6640625" style="13" bestFit="1" customWidth="1"/>
    <col min="3" max="3" width="25.33203125" style="13" customWidth="1"/>
    <col min="4" max="4" width="22.6640625" style="13" customWidth="1"/>
    <col min="5" max="5" width="20.6640625" style="13" bestFit="1" customWidth="1"/>
    <col min="6" max="6" width="28.6640625" style="13" bestFit="1" customWidth="1"/>
    <col min="7" max="7" width="23.5" style="13" bestFit="1" customWidth="1"/>
    <col min="8" max="16384" width="9" style="13"/>
  </cols>
  <sheetData>
    <row r="2" spans="2:7" ht="13.9" customHeight="1" x14ac:dyDescent="0.2">
      <c r="B2" s="1105" t="s">
        <v>1414</v>
      </c>
      <c r="C2" s="1105"/>
      <c r="D2" s="1105"/>
      <c r="E2" s="1105"/>
      <c r="F2" s="1105"/>
      <c r="G2" s="1105"/>
    </row>
    <row r="3" spans="2:7" ht="13.9" customHeight="1" x14ac:dyDescent="0.2"/>
    <row r="4" spans="2:7" x14ac:dyDescent="0.2">
      <c r="B4" s="241"/>
      <c r="C4" s="241"/>
      <c r="D4" s="241"/>
      <c r="E4" s="241"/>
      <c r="F4" s="241"/>
      <c r="G4" s="241"/>
    </row>
    <row r="5" spans="2:7" s="11" customFormat="1" ht="38.25" x14ac:dyDescent="0.2">
      <c r="B5" s="397"/>
      <c r="C5" s="553" t="s">
        <v>877</v>
      </c>
      <c r="D5" s="553" t="s">
        <v>878</v>
      </c>
      <c r="E5" s="553" t="s">
        <v>879</v>
      </c>
      <c r="F5" s="553" t="s">
        <v>880</v>
      </c>
      <c r="G5" s="553" t="s">
        <v>883</v>
      </c>
    </row>
    <row r="6" spans="2:7" x14ac:dyDescent="0.2">
      <c r="B6" s="273" t="s">
        <v>881</v>
      </c>
      <c r="C6" s="252">
        <v>306243.5533124209</v>
      </c>
      <c r="D6" s="252">
        <v>106711.83968757909</v>
      </c>
      <c r="E6" s="252">
        <v>40717.091999999997</v>
      </c>
      <c r="F6" s="252">
        <v>24552.424999999999</v>
      </c>
      <c r="G6" s="269" t="s">
        <v>2</v>
      </c>
    </row>
    <row r="7" spans="2:7" x14ac:dyDescent="0.2">
      <c r="B7" s="194" t="s">
        <v>882</v>
      </c>
      <c r="C7" s="301">
        <v>54463.379225962773</v>
      </c>
      <c r="D7" s="301">
        <v>15779.881774037229</v>
      </c>
      <c r="E7" s="301">
        <v>8516.6610000000001</v>
      </c>
      <c r="F7" s="301">
        <v>6584.241</v>
      </c>
      <c r="G7" s="304" t="s">
        <v>2</v>
      </c>
    </row>
    <row r="8" spans="2:7" x14ac:dyDescent="0.2">
      <c r="B8" s="77" t="s">
        <v>715</v>
      </c>
      <c r="C8" s="54">
        <v>360706.9325383837</v>
      </c>
      <c r="D8" s="54">
        <v>122491.72146161633</v>
      </c>
      <c r="E8" s="54">
        <v>49233.752999999997</v>
      </c>
      <c r="F8" s="54">
        <v>31136.665999999997</v>
      </c>
      <c r="G8" s="336" t="s">
        <v>2</v>
      </c>
    </row>
    <row r="9" spans="2:7" x14ac:dyDescent="0.2">
      <c r="B9" s="552" t="s">
        <v>735</v>
      </c>
      <c r="C9" s="549">
        <v>6963.6072659446581</v>
      </c>
      <c r="D9" s="549">
        <v>1612.8557340553416</v>
      </c>
      <c r="E9" s="549">
        <v>849.68299999999999</v>
      </c>
      <c r="F9" s="549">
        <v>349.25099999999998</v>
      </c>
      <c r="G9" s="549" t="s">
        <v>2</v>
      </c>
    </row>
    <row r="10" spans="2:7" s="263" customFormat="1" ht="13.9" customHeight="1" x14ac:dyDescent="0.2">
      <c r="B10" s="1124" t="s">
        <v>1660</v>
      </c>
      <c r="C10" s="1124"/>
      <c r="D10" s="1124"/>
      <c r="E10" s="100"/>
      <c r="F10" s="100"/>
      <c r="G10" s="100"/>
    </row>
    <row r="11" spans="2:7" x14ac:dyDescent="0.2">
      <c r="B11" s="25"/>
      <c r="C11" s="25"/>
      <c r="D11" s="25"/>
      <c r="E11" s="25"/>
      <c r="F11" s="25"/>
      <c r="G11" s="25"/>
    </row>
    <row r="12" spans="2:7" x14ac:dyDescent="0.2">
      <c r="B12" s="25"/>
      <c r="C12" s="25"/>
      <c r="D12" s="25"/>
      <c r="E12" s="25"/>
      <c r="F12" s="25"/>
      <c r="G12" s="25"/>
    </row>
    <row r="13" spans="2:7" ht="13.9" customHeight="1" x14ac:dyDescent="0.2">
      <c r="B13" s="1105" t="s">
        <v>1299</v>
      </c>
      <c r="C13" s="1105"/>
      <c r="D13" s="1105"/>
      <c r="E13" s="1105"/>
      <c r="F13" s="1105"/>
      <c r="G13" s="1105"/>
    </row>
    <row r="14" spans="2:7" x14ac:dyDescent="0.2">
      <c r="B14" s="99"/>
      <c r="C14" s="100"/>
      <c r="D14" s="100"/>
      <c r="E14" s="100"/>
      <c r="F14" s="100"/>
      <c r="G14" s="100"/>
    </row>
    <row r="15" spans="2:7" x14ac:dyDescent="0.2">
      <c r="B15" s="241"/>
      <c r="C15" s="241"/>
      <c r="D15" s="241"/>
      <c r="E15" s="241"/>
      <c r="F15" s="241"/>
      <c r="G15" s="241"/>
    </row>
    <row r="16" spans="2:7" s="11" customFormat="1" ht="38.25" x14ac:dyDescent="0.2">
      <c r="B16" s="397"/>
      <c r="C16" s="553" t="s">
        <v>877</v>
      </c>
      <c r="D16" s="553" t="s">
        <v>878</v>
      </c>
      <c r="E16" s="553" t="s">
        <v>879</v>
      </c>
      <c r="F16" s="553" t="s">
        <v>880</v>
      </c>
      <c r="G16" s="553" t="s">
        <v>883</v>
      </c>
    </row>
    <row r="17" spans="2:7" x14ac:dyDescent="0.2">
      <c r="B17" s="273" t="s">
        <v>881</v>
      </c>
      <c r="C17" s="252">
        <v>344164</v>
      </c>
      <c r="D17" s="252">
        <v>87537</v>
      </c>
      <c r="E17" s="252">
        <v>37616</v>
      </c>
      <c r="F17" s="252">
        <v>27161</v>
      </c>
      <c r="G17" s="269" t="s">
        <v>2</v>
      </c>
    </row>
    <row r="18" spans="2:7" x14ac:dyDescent="0.2">
      <c r="B18" s="194" t="s">
        <v>882</v>
      </c>
      <c r="C18" s="301">
        <v>56288</v>
      </c>
      <c r="D18" s="301">
        <v>17239</v>
      </c>
      <c r="E18" s="301">
        <v>6051</v>
      </c>
      <c r="F18" s="301">
        <v>7692</v>
      </c>
      <c r="G18" s="304" t="s">
        <v>2</v>
      </c>
    </row>
    <row r="19" spans="2:7" x14ac:dyDescent="0.2">
      <c r="B19" s="77" t="s">
        <v>715</v>
      </c>
      <c r="C19" s="54">
        <v>400451</v>
      </c>
      <c r="D19" s="54">
        <v>104777</v>
      </c>
      <c r="E19" s="54">
        <v>43666</v>
      </c>
      <c r="F19" s="54">
        <v>34853</v>
      </c>
      <c r="G19" s="336" t="s">
        <v>2</v>
      </c>
    </row>
    <row r="20" spans="2:7" x14ac:dyDescent="0.2">
      <c r="B20" s="552" t="s">
        <v>735</v>
      </c>
      <c r="C20" s="549">
        <v>8842</v>
      </c>
      <c r="D20" s="549">
        <v>2221</v>
      </c>
      <c r="E20" s="549">
        <v>1376</v>
      </c>
      <c r="F20" s="549">
        <v>374</v>
      </c>
      <c r="G20" s="549" t="s">
        <v>2</v>
      </c>
    </row>
    <row r="21" spans="2:7" s="263" customFormat="1" ht="13.9" customHeight="1" x14ac:dyDescent="0.2">
      <c r="B21" s="1124" t="s">
        <v>1660</v>
      </c>
      <c r="C21" s="1124"/>
      <c r="D21" s="1124"/>
      <c r="E21" s="1124"/>
      <c r="F21" s="1124"/>
      <c r="G21" s="1124"/>
    </row>
    <row r="22" spans="2:7" x14ac:dyDescent="0.2">
      <c r="D22" s="1104"/>
      <c r="E22" s="1104"/>
    </row>
    <row r="23" spans="2:7" x14ac:dyDescent="0.2">
      <c r="D23" s="1104"/>
      <c r="E23" s="1104"/>
    </row>
  </sheetData>
  <mergeCells count="6">
    <mergeCell ref="B2:G2"/>
    <mergeCell ref="D22:E23"/>
    <mergeCell ref="B13:G13"/>
    <mergeCell ref="B10:D10"/>
    <mergeCell ref="B21:D21"/>
    <mergeCell ref="E21:G21"/>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B2:J68"/>
  <sheetViews>
    <sheetView showGridLines="0" topLeftCell="A37" zoomScaleNormal="100" workbookViewId="0">
      <selection activeCell="N14" sqref="N14"/>
    </sheetView>
  </sheetViews>
  <sheetFormatPr baseColWidth="10" defaultColWidth="9" defaultRowHeight="12.75" x14ac:dyDescent="0.2"/>
  <cols>
    <col min="1" max="1" width="8.6640625" style="13" customWidth="1"/>
    <col min="2" max="2" width="60.5" style="13" bestFit="1" customWidth="1"/>
    <col min="3" max="3" width="10.1640625" style="18" customWidth="1"/>
    <col min="4" max="4" width="10.5" style="18" customWidth="1"/>
    <col min="5" max="5" width="10" style="18" customWidth="1"/>
    <col min="6" max="6" width="10.1640625" style="18" customWidth="1"/>
    <col min="7" max="7" width="9.5" style="18" customWidth="1"/>
    <col min="8" max="8" width="9.6640625" style="18" customWidth="1"/>
    <col min="9" max="9" width="12.5" style="18" customWidth="1"/>
    <col min="10" max="10" width="13.33203125" style="18" bestFit="1" customWidth="1"/>
    <col min="11" max="16384" width="9" style="13"/>
  </cols>
  <sheetData>
    <row r="2" spans="2:10" ht="13.9" customHeight="1" x14ac:dyDescent="0.2">
      <c r="B2" s="1105" t="s">
        <v>1415</v>
      </c>
      <c r="C2" s="1105"/>
      <c r="D2" s="1105"/>
      <c r="E2" s="1105"/>
      <c r="F2" s="1105"/>
      <c r="G2" s="1105"/>
      <c r="H2" s="1105"/>
      <c r="I2" s="1105"/>
      <c r="J2" s="1105"/>
    </row>
    <row r="3" spans="2:10" ht="13.9" customHeight="1" x14ac:dyDescent="0.2">
      <c r="C3" s="13"/>
      <c r="D3" s="13"/>
      <c r="E3" s="13"/>
      <c r="F3" s="13"/>
      <c r="G3" s="13"/>
      <c r="H3" s="13"/>
      <c r="I3" s="13"/>
      <c r="J3" s="13"/>
    </row>
    <row r="4" spans="2:10" x14ac:dyDescent="0.2">
      <c r="B4" s="277"/>
      <c r="C4" s="278"/>
      <c r="D4" s="278"/>
      <c r="E4" s="278"/>
      <c r="F4" s="278"/>
      <c r="G4" s="278"/>
      <c r="H4" s="278"/>
      <c r="I4" s="278"/>
      <c r="J4" s="278"/>
    </row>
    <row r="5" spans="2:10" s="11" customFormat="1" x14ac:dyDescent="0.2">
      <c r="B5" s="398"/>
      <c r="C5" s="1203" t="s">
        <v>886</v>
      </c>
      <c r="D5" s="1203"/>
      <c r="E5" s="1203"/>
      <c r="F5" s="1203"/>
      <c r="G5" s="1203"/>
      <c r="H5" s="1203"/>
      <c r="I5" s="1203"/>
      <c r="J5" s="1203"/>
    </row>
    <row r="6" spans="2:10" ht="25.5" x14ac:dyDescent="0.2">
      <c r="B6" s="554" t="s">
        <v>805</v>
      </c>
      <c r="C6" s="554" t="s">
        <v>27</v>
      </c>
      <c r="D6" s="554" t="s">
        <v>887</v>
      </c>
      <c r="E6" s="554" t="s">
        <v>46</v>
      </c>
      <c r="F6" s="554" t="s">
        <v>111</v>
      </c>
      <c r="G6" s="554" t="s">
        <v>47</v>
      </c>
      <c r="H6" s="554" t="s">
        <v>45</v>
      </c>
      <c r="I6" s="554" t="s">
        <v>112</v>
      </c>
      <c r="J6" s="554" t="s">
        <v>215</v>
      </c>
    </row>
    <row r="7" spans="2:10" x14ac:dyDescent="0.2">
      <c r="B7" s="289" t="s">
        <v>88</v>
      </c>
      <c r="C7" s="362">
        <v>0.21955919383349889</v>
      </c>
      <c r="D7" s="362">
        <v>0.164185756027033</v>
      </c>
      <c r="E7" s="362">
        <v>0.53061863460974334</v>
      </c>
      <c r="F7" s="362">
        <v>3.7406659736223466E-2</v>
      </c>
      <c r="G7" s="362">
        <v>0.13827788897236545</v>
      </c>
      <c r="H7" s="362">
        <v>4.4368568368733048E-2</v>
      </c>
      <c r="I7" s="362">
        <v>0.6554898323435342</v>
      </c>
      <c r="J7" s="362" t="s">
        <v>2</v>
      </c>
    </row>
    <row r="8" spans="2:10" x14ac:dyDescent="0.2">
      <c r="B8" s="292" t="s">
        <v>89</v>
      </c>
      <c r="C8" s="363">
        <v>0.21293861186119634</v>
      </c>
      <c r="D8" s="363" t="s">
        <v>2</v>
      </c>
      <c r="E8" s="363">
        <v>0.69628993156780317</v>
      </c>
      <c r="F8" s="363">
        <v>0.20409413162094947</v>
      </c>
      <c r="G8" s="363">
        <v>0.25583640660346113</v>
      </c>
      <c r="H8" s="363">
        <v>0.1999672209889525</v>
      </c>
      <c r="I8" s="363">
        <v>0.55539209262987366</v>
      </c>
      <c r="J8" s="363" t="s">
        <v>2</v>
      </c>
    </row>
    <row r="9" spans="2:10" x14ac:dyDescent="0.2">
      <c r="B9" s="292" t="s">
        <v>90</v>
      </c>
      <c r="C9" s="363">
        <v>0.39455606406437599</v>
      </c>
      <c r="D9" s="363" t="s">
        <v>2</v>
      </c>
      <c r="E9" s="363">
        <v>0.39236598372158293</v>
      </c>
      <c r="F9" s="363" t="s">
        <v>2</v>
      </c>
      <c r="G9" s="363">
        <v>0.4786838809235664</v>
      </c>
      <c r="H9" s="363">
        <v>0.19729840270203708</v>
      </c>
      <c r="I9" s="363">
        <v>0.66431297799520184</v>
      </c>
      <c r="J9" s="363" t="s">
        <v>2</v>
      </c>
    </row>
    <row r="10" spans="2:10" x14ac:dyDescent="0.2">
      <c r="B10" s="292" t="s">
        <v>209</v>
      </c>
      <c r="C10" s="363">
        <v>2.208215125456733E-2</v>
      </c>
      <c r="D10" s="363" t="s">
        <v>2</v>
      </c>
      <c r="E10" s="363" t="s">
        <v>2</v>
      </c>
      <c r="F10" s="363" t="s">
        <v>2</v>
      </c>
      <c r="G10" s="363" t="s">
        <v>2</v>
      </c>
      <c r="H10" s="363" t="s">
        <v>2</v>
      </c>
      <c r="I10" s="363">
        <v>0.13861825237336289</v>
      </c>
      <c r="J10" s="363" t="s">
        <v>2</v>
      </c>
    </row>
    <row r="11" spans="2:10" x14ac:dyDescent="0.2">
      <c r="B11" s="292" t="s">
        <v>210</v>
      </c>
      <c r="C11" s="363" t="s">
        <v>2</v>
      </c>
      <c r="D11" s="363" t="s">
        <v>2</v>
      </c>
      <c r="E11" s="363" t="s">
        <v>2</v>
      </c>
      <c r="F11" s="363" t="s">
        <v>2</v>
      </c>
      <c r="G11" s="363" t="s">
        <v>2</v>
      </c>
      <c r="H11" s="363" t="s">
        <v>2</v>
      </c>
      <c r="I11" s="363" t="s">
        <v>2</v>
      </c>
      <c r="J11" s="363" t="s">
        <v>2</v>
      </c>
    </row>
    <row r="12" spans="2:10" x14ac:dyDescent="0.2">
      <c r="B12" s="292" t="s">
        <v>93</v>
      </c>
      <c r="C12" s="363">
        <v>0.32113017919021847</v>
      </c>
      <c r="D12" s="363">
        <v>0.19683893488562082</v>
      </c>
      <c r="E12" s="363">
        <v>0.55386670090939472</v>
      </c>
      <c r="F12" s="363">
        <v>0.2415795182098413</v>
      </c>
      <c r="G12" s="363">
        <v>0.43465070258495186</v>
      </c>
      <c r="H12" s="363">
        <v>0.17267968529605365</v>
      </c>
      <c r="I12" s="363">
        <v>0.3447496378617706</v>
      </c>
      <c r="J12" s="363">
        <v>0.70035004796483002</v>
      </c>
    </row>
    <row r="13" spans="2:10" x14ac:dyDescent="0.2">
      <c r="B13" s="292" t="s">
        <v>94</v>
      </c>
      <c r="C13" s="363">
        <v>0.9790084841818445</v>
      </c>
      <c r="D13" s="363">
        <v>0.92411184998238494</v>
      </c>
      <c r="E13" s="363">
        <v>0.9959185309926335</v>
      </c>
      <c r="F13" s="363">
        <v>0.94715293315841353</v>
      </c>
      <c r="G13" s="363">
        <v>0.91876106365694288</v>
      </c>
      <c r="H13" s="363">
        <v>0.99061343967098037</v>
      </c>
      <c r="I13" s="363">
        <v>0.97383002041055544</v>
      </c>
      <c r="J13" s="363">
        <v>0.99985549409332108</v>
      </c>
    </row>
    <row r="14" spans="2:10" x14ac:dyDescent="0.2">
      <c r="B14" s="292" t="s">
        <v>95</v>
      </c>
      <c r="C14" s="363">
        <v>0.7007994231910244</v>
      </c>
      <c r="D14" s="363">
        <v>0.66310849302815367</v>
      </c>
      <c r="E14" s="363">
        <v>0.67467614508612894</v>
      </c>
      <c r="F14" s="363">
        <v>0.71800135770037754</v>
      </c>
      <c r="G14" s="363">
        <v>0.701896836596139</v>
      </c>
      <c r="H14" s="363">
        <v>0.73470638885908179</v>
      </c>
      <c r="I14" s="363">
        <v>0.72167437974189785</v>
      </c>
      <c r="J14" s="363">
        <v>0.71357561029492989</v>
      </c>
    </row>
    <row r="15" spans="2:10" x14ac:dyDescent="0.2">
      <c r="B15" s="292" t="s">
        <v>96</v>
      </c>
      <c r="C15" s="363">
        <v>0.38227119830831158</v>
      </c>
      <c r="D15" s="363">
        <v>0.31191705581041329</v>
      </c>
      <c r="E15" s="363">
        <v>0.42742736590022201</v>
      </c>
      <c r="F15" s="363">
        <v>0.37275353812578532</v>
      </c>
      <c r="G15" s="363">
        <v>0.37807091661432546</v>
      </c>
      <c r="H15" s="363">
        <v>0.37254875211789518</v>
      </c>
      <c r="I15" s="363">
        <v>0.40454414692570828</v>
      </c>
      <c r="J15" s="363">
        <v>0.41740423592621911</v>
      </c>
    </row>
    <row r="16" spans="2:10" x14ac:dyDescent="0.2">
      <c r="B16" s="292" t="s">
        <v>97</v>
      </c>
      <c r="C16" s="363">
        <v>1.1513423661447593</v>
      </c>
      <c r="D16" s="363">
        <v>1.244727701127089</v>
      </c>
      <c r="E16" s="363">
        <v>1.1043400019008216</v>
      </c>
      <c r="F16" s="363">
        <v>1.163804996653417</v>
      </c>
      <c r="G16" s="363">
        <v>1.0008204463503927</v>
      </c>
      <c r="H16" s="363">
        <v>1.3293699644697994</v>
      </c>
      <c r="I16" s="363">
        <v>1.0418285161823526</v>
      </c>
      <c r="J16" s="363">
        <v>1.0073064608817011</v>
      </c>
    </row>
    <row r="17" spans="2:10" x14ac:dyDescent="0.2">
      <c r="B17" s="292" t="s">
        <v>98</v>
      </c>
      <c r="C17" s="363">
        <v>1.5000004541255947</v>
      </c>
      <c r="D17" s="363">
        <v>1.4999747145270099</v>
      </c>
      <c r="E17" s="363">
        <v>1.5000045413673149</v>
      </c>
      <c r="F17" s="363">
        <v>1.5</v>
      </c>
      <c r="G17" s="363">
        <v>1.5000027566739076</v>
      </c>
      <c r="H17" s="363">
        <v>1.5000025104056314</v>
      </c>
      <c r="I17" s="363">
        <v>1.5000030346987454</v>
      </c>
      <c r="J17" s="363">
        <v>1.5</v>
      </c>
    </row>
    <row r="18" spans="2:10" x14ac:dyDescent="0.2">
      <c r="B18" s="292" t="s">
        <v>99</v>
      </c>
      <c r="C18" s="363" t="s">
        <v>2</v>
      </c>
      <c r="D18" s="363" t="s">
        <v>2</v>
      </c>
      <c r="E18" s="363" t="s">
        <v>2</v>
      </c>
      <c r="F18" s="363" t="s">
        <v>2</v>
      </c>
      <c r="G18" s="363" t="s">
        <v>2</v>
      </c>
      <c r="H18" s="363" t="s">
        <v>2</v>
      </c>
      <c r="I18" s="363" t="s">
        <v>2</v>
      </c>
      <c r="J18" s="363" t="s">
        <v>2</v>
      </c>
    </row>
    <row r="19" spans="2:10" x14ac:dyDescent="0.2">
      <c r="B19" s="292" t="s">
        <v>211</v>
      </c>
      <c r="C19" s="363">
        <v>0.65854430379746831</v>
      </c>
      <c r="D19" s="363" t="s">
        <v>2</v>
      </c>
      <c r="E19" s="363" t="s">
        <v>2</v>
      </c>
      <c r="F19" s="363" t="s">
        <v>2</v>
      </c>
      <c r="G19" s="363">
        <v>0.2013888888888889</v>
      </c>
      <c r="H19" s="363" t="s">
        <v>2</v>
      </c>
      <c r="I19" s="363">
        <v>0.68082282680822825</v>
      </c>
      <c r="J19" s="363" t="s">
        <v>2</v>
      </c>
    </row>
    <row r="20" spans="2:10" x14ac:dyDescent="0.2">
      <c r="B20" s="292" t="s">
        <v>101</v>
      </c>
      <c r="C20" s="363">
        <v>1</v>
      </c>
      <c r="D20" s="363">
        <v>1</v>
      </c>
      <c r="E20" s="363" t="s">
        <v>2</v>
      </c>
      <c r="F20" s="363">
        <v>1</v>
      </c>
      <c r="G20" s="363">
        <v>1</v>
      </c>
      <c r="H20" s="363">
        <v>1</v>
      </c>
      <c r="I20" s="363" t="s">
        <v>2</v>
      </c>
      <c r="J20" s="363">
        <v>1</v>
      </c>
    </row>
    <row r="21" spans="2:10" x14ac:dyDescent="0.2">
      <c r="B21" s="292" t="s">
        <v>102</v>
      </c>
      <c r="C21" s="363">
        <v>0.39465917432762998</v>
      </c>
      <c r="D21" s="363">
        <v>0.70369554951107915</v>
      </c>
      <c r="E21" s="363">
        <v>0.43276174215221397</v>
      </c>
      <c r="F21" s="363">
        <v>1.3581272906895587</v>
      </c>
      <c r="G21" s="363">
        <v>0.17844916097636737</v>
      </c>
      <c r="H21" s="363">
        <v>0.54909688446165161</v>
      </c>
      <c r="I21" s="363">
        <v>0.35135014290101629</v>
      </c>
      <c r="J21" s="363">
        <v>1.04562081579129E-2</v>
      </c>
    </row>
    <row r="22" spans="2:10" x14ac:dyDescent="0.2">
      <c r="B22" s="289" t="s">
        <v>103</v>
      </c>
      <c r="C22" s="362">
        <v>0.20546025310059257</v>
      </c>
      <c r="D22" s="362" t="s">
        <v>2</v>
      </c>
      <c r="E22" s="362" t="s">
        <v>2</v>
      </c>
      <c r="F22" s="362" t="s">
        <v>2</v>
      </c>
      <c r="G22" s="362">
        <v>0.50003621876131832</v>
      </c>
      <c r="H22" s="362">
        <v>0.2036906708031497</v>
      </c>
      <c r="I22" s="362" t="s">
        <v>2</v>
      </c>
      <c r="J22" s="362" t="s">
        <v>2</v>
      </c>
    </row>
    <row r="23" spans="2:10" x14ac:dyDescent="0.2">
      <c r="B23" s="555" t="s">
        <v>675</v>
      </c>
      <c r="C23" s="951">
        <v>0.50994095548046992</v>
      </c>
      <c r="D23" s="951">
        <v>0.28339284104923496</v>
      </c>
      <c r="E23" s="951">
        <v>0.72753366527068852</v>
      </c>
      <c r="F23" s="951">
        <v>0.42797096295224718</v>
      </c>
      <c r="G23" s="951">
        <v>0.36765064946577891</v>
      </c>
      <c r="H23" s="951">
        <v>0.6438032051108511</v>
      </c>
      <c r="I23" s="951">
        <v>0.69023530713836656</v>
      </c>
      <c r="J23" s="951">
        <v>0.73657205202913867</v>
      </c>
    </row>
    <row r="24" spans="2:10" x14ac:dyDescent="0.2">
      <c r="B24" s="289" t="s">
        <v>88</v>
      </c>
      <c r="C24" s="362">
        <v>5.4333737867974019E-2</v>
      </c>
      <c r="D24" s="362">
        <v>5.1399351058828924E-2</v>
      </c>
      <c r="E24" s="362">
        <v>1.398430538388571E-2</v>
      </c>
      <c r="F24" s="362">
        <v>2.675800526752916E-2</v>
      </c>
      <c r="G24" s="362">
        <v>0.10024587696969388</v>
      </c>
      <c r="H24" s="362">
        <v>2.5330370491542846E-2</v>
      </c>
      <c r="I24" s="362">
        <v>0.36742995004319151</v>
      </c>
      <c r="J24" s="362">
        <v>0.24224058247180785</v>
      </c>
    </row>
    <row r="25" spans="2:10" x14ac:dyDescent="0.2">
      <c r="B25" s="292" t="s">
        <v>93</v>
      </c>
      <c r="C25" s="363">
        <v>6.7081176581393689E-2</v>
      </c>
      <c r="D25" s="363">
        <v>9.8075118964345967E-2</v>
      </c>
      <c r="E25" s="363">
        <v>1.0851027974384901</v>
      </c>
      <c r="F25" s="363">
        <v>4.6403486639160434E-2</v>
      </c>
      <c r="G25" s="363">
        <v>0.22961252557169187</v>
      </c>
      <c r="H25" s="363">
        <v>0.10766725459005787</v>
      </c>
      <c r="I25" s="363">
        <v>0.1866999243044247</v>
      </c>
      <c r="J25" s="363">
        <v>0.21509125858660813</v>
      </c>
    </row>
    <row r="26" spans="2:10" x14ac:dyDescent="0.2">
      <c r="B26" s="292" t="s">
        <v>94</v>
      </c>
      <c r="C26" s="363">
        <v>0.53381917119551903</v>
      </c>
      <c r="D26" s="363">
        <v>0.54240238348732606</v>
      </c>
      <c r="E26" s="363">
        <v>0.75072184793070262</v>
      </c>
      <c r="F26" s="363">
        <v>0.43038024766812188</v>
      </c>
      <c r="G26" s="363">
        <v>0.7395568457899947</v>
      </c>
      <c r="H26" s="363">
        <v>0.34672034008815766</v>
      </c>
      <c r="I26" s="363">
        <v>0.49034132124194502</v>
      </c>
      <c r="J26" s="363">
        <v>0.5182775574686026</v>
      </c>
    </row>
    <row r="27" spans="2:10" x14ac:dyDescent="0.2">
      <c r="B27" s="292" t="s">
        <v>95</v>
      </c>
      <c r="C27" s="363">
        <v>0.19470021266896734</v>
      </c>
      <c r="D27" s="363">
        <v>0.13368133332159748</v>
      </c>
      <c r="E27" s="363">
        <v>0.28815628815628813</v>
      </c>
      <c r="F27" s="363">
        <v>0.27548614640372027</v>
      </c>
      <c r="G27" s="363">
        <v>0.96442949110002174</v>
      </c>
      <c r="H27" s="363">
        <v>0.20702931631923435</v>
      </c>
      <c r="I27" s="363">
        <v>0.24936950569246288</v>
      </c>
      <c r="J27" s="363">
        <v>0.3018421446757526</v>
      </c>
    </row>
    <row r="28" spans="2:10" x14ac:dyDescent="0.2">
      <c r="B28" s="289" t="s">
        <v>103</v>
      </c>
      <c r="C28" s="362">
        <v>0.31081847673258156</v>
      </c>
      <c r="D28" s="362">
        <v>0.31081847673258156</v>
      </c>
      <c r="E28" s="362" t="s">
        <v>2</v>
      </c>
      <c r="F28" s="362" t="s">
        <v>2</v>
      </c>
      <c r="G28" s="362" t="s">
        <v>2</v>
      </c>
      <c r="H28" s="362" t="s">
        <v>2</v>
      </c>
      <c r="I28" s="362" t="s">
        <v>2</v>
      </c>
      <c r="J28" s="362" t="s">
        <v>2</v>
      </c>
    </row>
    <row r="29" spans="2:10" x14ac:dyDescent="0.2">
      <c r="B29" s="555" t="s">
        <v>884</v>
      </c>
      <c r="C29" s="951">
        <v>0.27373043965507082</v>
      </c>
      <c r="D29" s="951">
        <v>0.25223111060858089</v>
      </c>
      <c r="E29" s="951">
        <v>0.5542512893421494</v>
      </c>
      <c r="F29" s="951">
        <v>0.16071423062223059</v>
      </c>
      <c r="G29" s="951">
        <v>0.78773765917882632</v>
      </c>
      <c r="H29" s="951">
        <v>0.20791936965046448</v>
      </c>
      <c r="I29" s="951">
        <v>0.37307787823879474</v>
      </c>
      <c r="J29" s="951">
        <v>0.37306306489136193</v>
      </c>
    </row>
    <row r="30" spans="2:10" x14ac:dyDescent="0.2">
      <c r="B30" s="331" t="s">
        <v>885</v>
      </c>
      <c r="C30" s="952">
        <v>0.40663253480585282</v>
      </c>
      <c r="D30" s="952">
        <v>0.26414171272166448</v>
      </c>
      <c r="E30" s="952">
        <v>0.72609358534543933</v>
      </c>
      <c r="F30" s="952">
        <v>0.22480097535342147</v>
      </c>
      <c r="G30" s="952">
        <v>0.49815075772374195</v>
      </c>
      <c r="H30" s="952">
        <v>0.5725328328231245</v>
      </c>
      <c r="I30" s="952">
        <v>0.67444413274772774</v>
      </c>
      <c r="J30" s="952">
        <v>0.46208590755267176</v>
      </c>
    </row>
    <row r="31" spans="2:10" ht="10.15" customHeight="1" x14ac:dyDescent="0.2">
      <c r="B31" s="37" t="s">
        <v>1087</v>
      </c>
      <c r="C31" s="50"/>
      <c r="D31" s="50"/>
      <c r="E31" s="50"/>
      <c r="F31" s="50"/>
      <c r="G31" s="50"/>
      <c r="H31" s="50"/>
      <c r="I31" s="50"/>
      <c r="J31" s="50"/>
    </row>
    <row r="32" spans="2:10" ht="10.15" customHeight="1" x14ac:dyDescent="0.2">
      <c r="B32" s="37" t="s">
        <v>1088</v>
      </c>
      <c r="C32" s="17"/>
      <c r="D32" s="17"/>
      <c r="E32" s="17"/>
      <c r="F32" s="17"/>
      <c r="G32" s="17"/>
      <c r="H32" s="17"/>
      <c r="I32" s="17"/>
      <c r="J32" s="17"/>
    </row>
    <row r="33" spans="2:10" ht="10.15" customHeight="1" x14ac:dyDescent="0.2">
      <c r="B33" s="37" t="s">
        <v>1459</v>
      </c>
      <c r="C33" s="46"/>
      <c r="D33" s="46"/>
      <c r="E33" s="46"/>
      <c r="F33" s="46"/>
      <c r="G33" s="17"/>
      <c r="H33" s="17"/>
      <c r="I33" s="17"/>
      <c r="J33" s="17"/>
    </row>
    <row r="34" spans="2:10" x14ac:dyDescent="0.2">
      <c r="B34" s="51"/>
    </row>
    <row r="35" spans="2:10" ht="13.9" customHeight="1" x14ac:dyDescent="0.2">
      <c r="B35" s="1105" t="s">
        <v>1228</v>
      </c>
      <c r="C35" s="1105"/>
      <c r="D35" s="1105"/>
      <c r="E35" s="1105"/>
      <c r="F35" s="1105"/>
      <c r="G35" s="1105"/>
      <c r="H35" s="1105"/>
      <c r="I35" s="1105"/>
      <c r="J35" s="1105"/>
    </row>
    <row r="36" spans="2:10" ht="13.9" customHeight="1" x14ac:dyDescent="0.2">
      <c r="B36" s="3"/>
      <c r="C36" s="3"/>
      <c r="D36" s="3"/>
      <c r="E36" s="3"/>
      <c r="F36" s="3"/>
      <c r="G36" s="3"/>
      <c r="H36" s="3"/>
      <c r="I36" s="3"/>
      <c r="J36" s="3"/>
    </row>
    <row r="37" spans="2:10" x14ac:dyDescent="0.2">
      <c r="B37" s="3"/>
      <c r="C37" s="3"/>
      <c r="D37" s="3"/>
      <c r="E37" s="3"/>
      <c r="F37" s="3"/>
      <c r="G37" s="3"/>
      <c r="H37" s="3"/>
      <c r="I37" s="3"/>
      <c r="J37" s="3"/>
    </row>
    <row r="38" spans="2:10" s="11" customFormat="1" x14ac:dyDescent="0.2">
      <c r="B38" s="398"/>
      <c r="C38" s="1203" t="s">
        <v>886</v>
      </c>
      <c r="D38" s="1203"/>
      <c r="E38" s="1203"/>
      <c r="F38" s="1203"/>
      <c r="G38" s="1203"/>
      <c r="H38" s="1203"/>
      <c r="I38" s="1203"/>
      <c r="J38" s="1203"/>
    </row>
    <row r="39" spans="2:10" ht="25.5" x14ac:dyDescent="0.2">
      <c r="B39" s="554" t="s">
        <v>805</v>
      </c>
      <c r="C39" s="554" t="s">
        <v>27</v>
      </c>
      <c r="D39" s="554" t="s">
        <v>887</v>
      </c>
      <c r="E39" s="554" t="s">
        <v>46</v>
      </c>
      <c r="F39" s="554" t="s">
        <v>111</v>
      </c>
      <c r="G39" s="554" t="s">
        <v>47</v>
      </c>
      <c r="H39" s="554" t="s">
        <v>45</v>
      </c>
      <c r="I39" s="554" t="s">
        <v>112</v>
      </c>
      <c r="J39" s="554" t="s">
        <v>215</v>
      </c>
    </row>
    <row r="40" spans="2:10" ht="13.15" customHeight="1" x14ac:dyDescent="0.2">
      <c r="B40" s="289" t="s">
        <v>88</v>
      </c>
      <c r="C40" s="362">
        <v>0.22</v>
      </c>
      <c r="D40" s="362">
        <v>0.18</v>
      </c>
      <c r="E40" s="362">
        <v>0.41</v>
      </c>
      <c r="F40" s="362">
        <v>0.03</v>
      </c>
      <c r="G40" s="362">
        <v>0.1</v>
      </c>
      <c r="H40" s="362">
        <v>0.05</v>
      </c>
      <c r="I40" s="362">
        <v>0.65</v>
      </c>
      <c r="J40" s="362" t="s">
        <v>2</v>
      </c>
    </row>
    <row r="41" spans="2:10" ht="13.15" customHeight="1" x14ac:dyDescent="0.2">
      <c r="B41" s="292" t="s">
        <v>89</v>
      </c>
      <c r="C41" s="363">
        <v>0.19</v>
      </c>
      <c r="D41" s="363">
        <v>0.01</v>
      </c>
      <c r="E41" s="363">
        <v>0.22</v>
      </c>
      <c r="F41" s="363">
        <v>0.2</v>
      </c>
      <c r="G41" s="363">
        <v>0.1</v>
      </c>
      <c r="H41" s="363">
        <v>0.2</v>
      </c>
      <c r="I41" s="363">
        <v>0.63</v>
      </c>
      <c r="J41" s="363" t="s">
        <v>2</v>
      </c>
    </row>
    <row r="42" spans="2:10" ht="13.15" customHeight="1" x14ac:dyDescent="0.2">
      <c r="B42" s="292" t="s">
        <v>90</v>
      </c>
      <c r="C42" s="363">
        <v>0.38</v>
      </c>
      <c r="D42" s="363" t="s">
        <v>2</v>
      </c>
      <c r="E42" s="363">
        <v>0.55000000000000004</v>
      </c>
      <c r="F42" s="363">
        <v>0.01</v>
      </c>
      <c r="G42" s="363">
        <v>0.2</v>
      </c>
      <c r="H42" s="363">
        <v>0.19</v>
      </c>
      <c r="I42" s="363">
        <v>0.67</v>
      </c>
      <c r="J42" s="363" t="s">
        <v>2</v>
      </c>
    </row>
    <row r="43" spans="2:10" ht="13.15" customHeight="1" x14ac:dyDescent="0.2">
      <c r="B43" s="292" t="s">
        <v>209</v>
      </c>
      <c r="C43" s="363">
        <v>7.0000000000000007E-2</v>
      </c>
      <c r="D43" s="363" t="s">
        <v>2</v>
      </c>
      <c r="E43" s="363" t="s">
        <v>2</v>
      </c>
      <c r="F43" s="363" t="s">
        <v>2</v>
      </c>
      <c r="G43" s="363" t="s">
        <v>2</v>
      </c>
      <c r="H43" s="363" t="s">
        <v>2</v>
      </c>
      <c r="I43" s="363">
        <v>0.5</v>
      </c>
      <c r="J43" s="363" t="s">
        <v>2</v>
      </c>
    </row>
    <row r="44" spans="2:10" ht="13.15" customHeight="1" x14ac:dyDescent="0.2">
      <c r="B44" s="292" t="s">
        <v>210</v>
      </c>
      <c r="C44" s="363" t="s">
        <v>2</v>
      </c>
      <c r="D44" s="363" t="s">
        <v>2</v>
      </c>
      <c r="E44" s="363" t="s">
        <v>2</v>
      </c>
      <c r="F44" s="363" t="s">
        <v>2</v>
      </c>
      <c r="G44" s="363" t="s">
        <v>2</v>
      </c>
      <c r="H44" s="363" t="s">
        <v>2</v>
      </c>
      <c r="I44" s="363" t="s">
        <v>2</v>
      </c>
      <c r="J44" s="363" t="s">
        <v>2</v>
      </c>
    </row>
    <row r="45" spans="2:10" ht="13.15" customHeight="1" x14ac:dyDescent="0.2">
      <c r="B45" s="292" t="s">
        <v>93</v>
      </c>
      <c r="C45" s="363">
        <v>0.36</v>
      </c>
      <c r="D45" s="363">
        <v>0.49</v>
      </c>
      <c r="E45" s="363">
        <v>0.47</v>
      </c>
      <c r="F45" s="363">
        <v>0.36</v>
      </c>
      <c r="G45" s="363">
        <v>0.28999999999999998</v>
      </c>
      <c r="H45" s="363">
        <v>0.22</v>
      </c>
      <c r="I45" s="363">
        <v>0.35</v>
      </c>
      <c r="J45" s="363">
        <v>0.72</v>
      </c>
    </row>
    <row r="46" spans="2:10" ht="13.15" customHeight="1" x14ac:dyDescent="0.2">
      <c r="B46" s="292" t="s">
        <v>94</v>
      </c>
      <c r="C46" s="363">
        <v>0.98</v>
      </c>
      <c r="D46" s="363">
        <v>0.98</v>
      </c>
      <c r="E46" s="363">
        <v>0.99</v>
      </c>
      <c r="F46" s="363">
        <v>0.96</v>
      </c>
      <c r="G46" s="363">
        <v>0.77</v>
      </c>
      <c r="H46" s="363">
        <v>1</v>
      </c>
      <c r="I46" s="363">
        <v>0.97</v>
      </c>
      <c r="J46" s="363">
        <v>1</v>
      </c>
    </row>
    <row r="47" spans="2:10" ht="13.15" customHeight="1" x14ac:dyDescent="0.2">
      <c r="B47" s="292" t="s">
        <v>95</v>
      </c>
      <c r="C47" s="363">
        <v>0.7</v>
      </c>
      <c r="D47" s="363">
        <v>0.67</v>
      </c>
      <c r="E47" s="363">
        <v>0.68</v>
      </c>
      <c r="F47" s="363">
        <v>0.72</v>
      </c>
      <c r="G47" s="363">
        <v>0.75</v>
      </c>
      <c r="H47" s="363">
        <v>0.71</v>
      </c>
      <c r="I47" s="363">
        <v>0.71</v>
      </c>
      <c r="J47" s="363">
        <v>0.75</v>
      </c>
    </row>
    <row r="48" spans="2:10" ht="13.15" customHeight="1" x14ac:dyDescent="0.2">
      <c r="B48" s="292" t="s">
        <v>96</v>
      </c>
      <c r="C48" s="363">
        <v>0.4</v>
      </c>
      <c r="D48" s="363">
        <v>0.38</v>
      </c>
      <c r="E48" s="363">
        <v>0.46</v>
      </c>
      <c r="F48" s="363">
        <v>0.39</v>
      </c>
      <c r="G48" s="363">
        <v>0.43</v>
      </c>
      <c r="H48" s="363">
        <v>0.37</v>
      </c>
      <c r="I48" s="363">
        <v>0.38</v>
      </c>
      <c r="J48" s="363">
        <v>0.47</v>
      </c>
    </row>
    <row r="49" spans="2:10" ht="13.15" customHeight="1" x14ac:dyDescent="0.2">
      <c r="B49" s="292" t="s">
        <v>97</v>
      </c>
      <c r="C49" s="363">
        <v>1.1200000000000001</v>
      </c>
      <c r="D49" s="363">
        <v>1.19</v>
      </c>
      <c r="E49" s="363">
        <v>1</v>
      </c>
      <c r="F49" s="363">
        <v>1.02</v>
      </c>
      <c r="G49" s="363">
        <v>1.06</v>
      </c>
      <c r="H49" s="363">
        <v>1.35</v>
      </c>
      <c r="I49" s="363">
        <v>1.02</v>
      </c>
      <c r="J49" s="363">
        <v>1</v>
      </c>
    </row>
    <row r="50" spans="2:10" ht="13.15" customHeight="1" x14ac:dyDescent="0.2">
      <c r="B50" s="292" t="s">
        <v>98</v>
      </c>
      <c r="C50" s="363">
        <v>1.5</v>
      </c>
      <c r="D50" s="363">
        <v>1.5</v>
      </c>
      <c r="E50" s="363">
        <v>1.5</v>
      </c>
      <c r="F50" s="363">
        <v>1.51</v>
      </c>
      <c r="G50" s="363">
        <v>1.5</v>
      </c>
      <c r="H50" s="363">
        <v>1.5</v>
      </c>
      <c r="I50" s="363">
        <v>1.5</v>
      </c>
      <c r="J50" s="363" t="s">
        <v>2</v>
      </c>
    </row>
    <row r="51" spans="2:10" ht="13.15" customHeight="1" x14ac:dyDescent="0.2">
      <c r="B51" s="292" t="s">
        <v>99</v>
      </c>
      <c r="C51" s="363" t="s">
        <v>2</v>
      </c>
      <c r="D51" s="363" t="s">
        <v>2</v>
      </c>
      <c r="E51" s="363" t="s">
        <v>2</v>
      </c>
      <c r="F51" s="363" t="s">
        <v>2</v>
      </c>
      <c r="G51" s="363" t="s">
        <v>2</v>
      </c>
      <c r="H51" s="363" t="s">
        <v>2</v>
      </c>
      <c r="I51" s="363" t="s">
        <v>2</v>
      </c>
      <c r="J51" s="363" t="s">
        <v>2</v>
      </c>
    </row>
    <row r="52" spans="2:10" ht="13.15" customHeight="1" x14ac:dyDescent="0.2">
      <c r="B52" s="292" t="s">
        <v>211</v>
      </c>
      <c r="C52" s="363">
        <v>0.2</v>
      </c>
      <c r="D52" s="363">
        <v>0.2</v>
      </c>
      <c r="E52" s="363" t="s">
        <v>2</v>
      </c>
      <c r="F52" s="363">
        <v>0.18</v>
      </c>
      <c r="G52" s="363">
        <v>0.25</v>
      </c>
      <c r="H52" s="363" t="s">
        <v>2</v>
      </c>
      <c r="I52" s="363" t="s">
        <v>2</v>
      </c>
      <c r="J52" s="363" t="s">
        <v>2</v>
      </c>
    </row>
    <row r="53" spans="2:10" ht="13.15" customHeight="1" x14ac:dyDescent="0.2">
      <c r="B53" s="292" t="s">
        <v>101</v>
      </c>
      <c r="C53" s="363">
        <v>1</v>
      </c>
      <c r="D53" s="363">
        <v>1</v>
      </c>
      <c r="E53" s="363" t="s">
        <v>2</v>
      </c>
      <c r="F53" s="363">
        <v>1</v>
      </c>
      <c r="G53" s="363" t="s">
        <v>2</v>
      </c>
      <c r="H53" s="363">
        <v>1</v>
      </c>
      <c r="I53" s="363" t="s">
        <v>2</v>
      </c>
      <c r="J53" s="363" t="s">
        <v>2</v>
      </c>
    </row>
    <row r="54" spans="2:10" ht="13.15" customHeight="1" x14ac:dyDescent="0.2">
      <c r="B54" s="292" t="s">
        <v>102</v>
      </c>
      <c r="C54" s="363">
        <v>0.4</v>
      </c>
      <c r="D54" s="363">
        <v>0.89</v>
      </c>
      <c r="E54" s="363">
        <v>0.3</v>
      </c>
      <c r="F54" s="363">
        <v>0.31</v>
      </c>
      <c r="G54" s="363">
        <v>0.17</v>
      </c>
      <c r="H54" s="363">
        <v>0.71</v>
      </c>
      <c r="I54" s="363">
        <v>0.28999999999999998</v>
      </c>
      <c r="J54" s="363">
        <v>0.02</v>
      </c>
    </row>
    <row r="55" spans="2:10" ht="13.15" customHeight="1" x14ac:dyDescent="0.2">
      <c r="B55" s="289" t="s">
        <v>103</v>
      </c>
      <c r="C55" s="362">
        <v>0.21</v>
      </c>
      <c r="D55" s="362" t="s">
        <v>2</v>
      </c>
      <c r="E55" s="362" t="s">
        <v>2</v>
      </c>
      <c r="F55" s="362" t="s">
        <v>2</v>
      </c>
      <c r="G55" s="362">
        <v>0.5</v>
      </c>
      <c r="H55" s="362">
        <v>0.21</v>
      </c>
      <c r="I55" s="362" t="s">
        <v>2</v>
      </c>
      <c r="J55" s="362" t="s">
        <v>2</v>
      </c>
    </row>
    <row r="56" spans="2:10" ht="13.15" customHeight="1" x14ac:dyDescent="0.2">
      <c r="B56" s="556" t="s">
        <v>675</v>
      </c>
      <c r="C56" s="951">
        <v>0.52</v>
      </c>
      <c r="D56" s="951">
        <v>0.35</v>
      </c>
      <c r="E56" s="951">
        <v>0.67</v>
      </c>
      <c r="F56" s="951">
        <v>0.39</v>
      </c>
      <c r="G56" s="951">
        <v>0.33</v>
      </c>
      <c r="H56" s="951">
        <v>0.66</v>
      </c>
      <c r="I56" s="951">
        <v>0.68</v>
      </c>
      <c r="J56" s="951">
        <v>0.76</v>
      </c>
    </row>
    <row r="57" spans="2:10" ht="13.15" customHeight="1" x14ac:dyDescent="0.2">
      <c r="B57" s="289" t="s">
        <v>88</v>
      </c>
      <c r="C57" s="362">
        <v>0.14000000000000001</v>
      </c>
      <c r="D57" s="362">
        <v>0.31</v>
      </c>
      <c r="E57" s="362">
        <v>0.02</v>
      </c>
      <c r="F57" s="362">
        <v>7.0000000000000007E-2</v>
      </c>
      <c r="G57" s="362">
        <v>0.11</v>
      </c>
      <c r="H57" s="362">
        <v>0.01</v>
      </c>
      <c r="I57" s="362">
        <v>0.55000000000000004</v>
      </c>
      <c r="J57" s="362">
        <v>0.19</v>
      </c>
    </row>
    <row r="58" spans="2:10" ht="13.15" customHeight="1" x14ac:dyDescent="0.2">
      <c r="B58" s="292" t="s">
        <v>93</v>
      </c>
      <c r="C58" s="363">
        <v>0.08</v>
      </c>
      <c r="D58" s="363">
        <v>0.14000000000000001</v>
      </c>
      <c r="E58" s="363">
        <v>0.57999999999999996</v>
      </c>
      <c r="F58" s="363">
        <v>0.04</v>
      </c>
      <c r="G58" s="363">
        <v>0.16</v>
      </c>
      <c r="H58" s="363">
        <v>0.16</v>
      </c>
      <c r="I58" s="363">
        <v>0.2</v>
      </c>
      <c r="J58" s="363">
        <v>0.13</v>
      </c>
    </row>
    <row r="59" spans="2:10" ht="13.15" customHeight="1" x14ac:dyDescent="0.2">
      <c r="B59" s="292" t="s">
        <v>94</v>
      </c>
      <c r="C59" s="363">
        <v>0.55000000000000004</v>
      </c>
      <c r="D59" s="363">
        <v>0.56999999999999995</v>
      </c>
      <c r="E59" s="363">
        <v>0.51</v>
      </c>
      <c r="F59" s="363">
        <v>0.48</v>
      </c>
      <c r="G59" s="363">
        <v>0.64</v>
      </c>
      <c r="H59" s="363">
        <v>0.4</v>
      </c>
      <c r="I59" s="363">
        <v>0.57999999999999996</v>
      </c>
      <c r="J59" s="363">
        <v>0.59</v>
      </c>
    </row>
    <row r="60" spans="2:10" ht="13.15" customHeight="1" x14ac:dyDescent="0.2">
      <c r="B60" s="292" t="s">
        <v>95</v>
      </c>
      <c r="C60" s="363">
        <v>0.19</v>
      </c>
      <c r="D60" s="363">
        <v>0.14000000000000001</v>
      </c>
      <c r="E60" s="363">
        <v>0.28999999999999998</v>
      </c>
      <c r="F60" s="363">
        <v>0.25</v>
      </c>
      <c r="G60" s="363">
        <v>1.06</v>
      </c>
      <c r="H60" s="363">
        <v>0.19</v>
      </c>
      <c r="I60" s="363">
        <v>0.23</v>
      </c>
      <c r="J60" s="363">
        <v>0.17</v>
      </c>
    </row>
    <row r="61" spans="2:10" ht="13.15" customHeight="1" x14ac:dyDescent="0.2">
      <c r="B61" s="289" t="s">
        <v>103</v>
      </c>
      <c r="C61" s="362">
        <v>0.26</v>
      </c>
      <c r="D61" s="362">
        <v>0.26</v>
      </c>
      <c r="E61" s="362" t="s">
        <v>2</v>
      </c>
      <c r="F61" s="362" t="s">
        <v>2</v>
      </c>
      <c r="G61" s="362" t="s">
        <v>2</v>
      </c>
      <c r="H61" s="362" t="s">
        <v>2</v>
      </c>
      <c r="I61" s="362" t="s">
        <v>2</v>
      </c>
      <c r="J61" s="362" t="s">
        <v>2</v>
      </c>
    </row>
    <row r="62" spans="2:10" ht="13.15" customHeight="1" x14ac:dyDescent="0.2">
      <c r="B62" s="556" t="s">
        <v>884</v>
      </c>
      <c r="C62" s="951">
        <v>0.28999999999999998</v>
      </c>
      <c r="D62" s="951">
        <v>0.27</v>
      </c>
      <c r="E62" s="951">
        <v>0.4</v>
      </c>
      <c r="F62" s="951">
        <v>0.2</v>
      </c>
      <c r="G62" s="951">
        <v>0.73</v>
      </c>
      <c r="H62" s="951">
        <v>0.23</v>
      </c>
      <c r="I62" s="951">
        <v>0.51</v>
      </c>
      <c r="J62" s="951">
        <v>0.34</v>
      </c>
    </row>
    <row r="63" spans="2:10" ht="13.15" customHeight="1" x14ac:dyDescent="0.2">
      <c r="B63" s="331" t="s">
        <v>885</v>
      </c>
      <c r="C63" s="952">
        <v>0.43</v>
      </c>
      <c r="D63" s="952">
        <v>0.3</v>
      </c>
      <c r="E63" s="952">
        <v>0.67</v>
      </c>
      <c r="F63" s="952">
        <v>0.25</v>
      </c>
      <c r="G63" s="952">
        <v>0.45</v>
      </c>
      <c r="H63" s="952">
        <v>0.59</v>
      </c>
      <c r="I63" s="952">
        <v>0.67</v>
      </c>
      <c r="J63" s="952">
        <v>0.42</v>
      </c>
    </row>
    <row r="64" spans="2:10" ht="10.9" customHeight="1" x14ac:dyDescent="0.2">
      <c r="B64" s="37" t="s">
        <v>1087</v>
      </c>
      <c r="C64" s="50"/>
      <c r="D64" s="50"/>
      <c r="E64" s="50"/>
      <c r="F64" s="50"/>
      <c r="G64" s="50"/>
      <c r="H64" s="50"/>
      <c r="I64" s="50"/>
      <c r="J64" s="50"/>
    </row>
    <row r="65" spans="2:10" ht="10.9" customHeight="1" x14ac:dyDescent="0.2">
      <c r="B65" s="37" t="s">
        <v>1088</v>
      </c>
      <c r="C65" s="17"/>
      <c r="D65" s="17"/>
      <c r="E65" s="17"/>
      <c r="F65" s="17"/>
      <c r="G65" s="17"/>
      <c r="H65" s="17"/>
      <c r="I65" s="17"/>
      <c r="J65" s="17"/>
    </row>
    <row r="66" spans="2:10" ht="10.9" customHeight="1" x14ac:dyDescent="0.2">
      <c r="B66" s="37" t="s">
        <v>1661</v>
      </c>
      <c r="C66" s="46"/>
      <c r="D66" s="46"/>
      <c r="E66" s="46"/>
      <c r="F66" s="46"/>
      <c r="G66" s="17"/>
      <c r="H66" s="17"/>
      <c r="I66" s="17"/>
      <c r="J66" s="17"/>
    </row>
    <row r="67" spans="2:10" x14ac:dyDescent="0.2">
      <c r="B67" s="9"/>
      <c r="F67" s="1104"/>
      <c r="G67" s="1104"/>
    </row>
    <row r="68" spans="2:10" x14ac:dyDescent="0.2">
      <c r="F68" s="1104"/>
      <c r="G68" s="1104"/>
    </row>
  </sheetData>
  <mergeCells count="5">
    <mergeCell ref="B2:J2"/>
    <mergeCell ref="C5:J5"/>
    <mergeCell ref="B35:J35"/>
    <mergeCell ref="C38:J38"/>
    <mergeCell ref="F67:G68"/>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B2:D41"/>
  <sheetViews>
    <sheetView showGridLines="0" zoomScaleNormal="100" workbookViewId="0"/>
  </sheetViews>
  <sheetFormatPr baseColWidth="10" defaultColWidth="9" defaultRowHeight="12.75" x14ac:dyDescent="0.2"/>
  <cols>
    <col min="1" max="1" width="8.6640625" style="13" customWidth="1"/>
    <col min="2" max="2" width="36.1640625" style="13" customWidth="1"/>
    <col min="3" max="3" width="11.6640625" style="13" customWidth="1"/>
    <col min="4" max="4" width="23.5" style="13" bestFit="1" customWidth="1"/>
    <col min="5" max="16384" width="9" style="13"/>
  </cols>
  <sheetData>
    <row r="2" spans="2:4" ht="13.9" customHeight="1" x14ac:dyDescent="0.2">
      <c r="B2" s="1105" t="s">
        <v>1416</v>
      </c>
      <c r="C2" s="1105"/>
      <c r="D2" s="1105"/>
    </row>
    <row r="3" spans="2:4" ht="13.15" customHeight="1" x14ac:dyDescent="0.2">
      <c r="B3" s="1105"/>
      <c r="C3" s="1105"/>
      <c r="D3" s="1105"/>
    </row>
    <row r="4" spans="2:4" ht="13.15" customHeight="1" x14ac:dyDescent="0.2">
      <c r="B4" s="277"/>
      <c r="C4" s="278"/>
      <c r="D4" s="278"/>
    </row>
    <row r="5" spans="2:4" ht="13.15" customHeight="1" x14ac:dyDescent="0.2">
      <c r="B5" s="277"/>
      <c r="C5" s="278"/>
      <c r="D5" s="278"/>
    </row>
    <row r="6" spans="2:4" s="11" customFormat="1" ht="25.5" x14ac:dyDescent="0.2">
      <c r="B6" s="340"/>
      <c r="C6" s="553" t="s">
        <v>133</v>
      </c>
      <c r="D6" s="553" t="s">
        <v>216</v>
      </c>
    </row>
    <row r="7" spans="2:4" x14ac:dyDescent="0.2">
      <c r="B7" s="552" t="s">
        <v>217</v>
      </c>
      <c r="C7" s="953"/>
      <c r="D7" s="953"/>
    </row>
    <row r="8" spans="2:4" x14ac:dyDescent="0.2">
      <c r="B8" s="507" t="s">
        <v>888</v>
      </c>
      <c r="C8" s="252">
        <v>1939.6379999999999</v>
      </c>
      <c r="D8" s="287">
        <v>155.17104</v>
      </c>
    </row>
    <row r="9" spans="2:4" x14ac:dyDescent="0.2">
      <c r="B9" s="508" t="s">
        <v>889</v>
      </c>
      <c r="C9" s="267">
        <v>135.792</v>
      </c>
      <c r="D9" s="267">
        <v>10.86336</v>
      </c>
    </row>
    <row r="10" spans="2:4" x14ac:dyDescent="0.2">
      <c r="B10" s="508" t="s">
        <v>890</v>
      </c>
      <c r="C10" s="266">
        <v>2271.4749999999999</v>
      </c>
      <c r="D10" s="267">
        <v>181.71799999999999</v>
      </c>
    </row>
    <row r="11" spans="2:4" x14ac:dyDescent="0.2">
      <c r="B11" s="508" t="s">
        <v>891</v>
      </c>
      <c r="C11" s="267">
        <v>18.274999999999999</v>
      </c>
      <c r="D11" s="267">
        <v>1.462</v>
      </c>
    </row>
    <row r="12" spans="2:4" x14ac:dyDescent="0.2">
      <c r="B12" s="552" t="s">
        <v>811</v>
      </c>
      <c r="C12" s="953"/>
      <c r="D12" s="953"/>
    </row>
    <row r="13" spans="2:4" x14ac:dyDescent="0.2">
      <c r="B13" s="507" t="s">
        <v>892</v>
      </c>
      <c r="C13" s="469" t="s">
        <v>2</v>
      </c>
      <c r="D13" s="469" t="s">
        <v>2</v>
      </c>
    </row>
    <row r="14" spans="2:4" x14ac:dyDescent="0.2">
      <c r="B14" s="508" t="s">
        <v>893</v>
      </c>
      <c r="C14" s="471" t="s">
        <v>2</v>
      </c>
      <c r="D14" s="471" t="s">
        <v>2</v>
      </c>
    </row>
    <row r="15" spans="2:4" x14ac:dyDescent="0.2">
      <c r="B15" s="508" t="s">
        <v>894</v>
      </c>
      <c r="C15" s="471" t="s">
        <v>2</v>
      </c>
      <c r="D15" s="471" t="s">
        <v>2</v>
      </c>
    </row>
    <row r="16" spans="2:4" x14ac:dyDescent="0.2">
      <c r="B16" s="552" t="s">
        <v>1229</v>
      </c>
      <c r="C16" s="549">
        <v>12.9</v>
      </c>
      <c r="D16" s="549">
        <v>1.032</v>
      </c>
    </row>
    <row r="17" spans="2:4" x14ac:dyDescent="0.2">
      <c r="B17" s="552" t="s">
        <v>895</v>
      </c>
      <c r="C17" s="549">
        <v>669.60016560801978</v>
      </c>
      <c r="D17" s="549">
        <v>53.567999999999998</v>
      </c>
    </row>
    <row r="18" spans="2:4" x14ac:dyDescent="0.2">
      <c r="B18" s="511" t="s">
        <v>498</v>
      </c>
      <c r="C18" s="54">
        <v>5047.6801656080188</v>
      </c>
      <c r="D18" s="284">
        <v>403.81439999999992</v>
      </c>
    </row>
    <row r="19" spans="2:4" x14ac:dyDescent="0.2">
      <c r="B19" s="39"/>
      <c r="C19" s="40"/>
      <c r="D19" s="41"/>
    </row>
    <row r="20" spans="2:4" x14ac:dyDescent="0.2">
      <c r="B20" s="39"/>
      <c r="C20" s="40"/>
      <c r="D20" s="41"/>
    </row>
    <row r="21" spans="2:4" x14ac:dyDescent="0.2">
      <c r="B21" s="39"/>
      <c r="C21" s="40"/>
      <c r="D21" s="41"/>
    </row>
    <row r="22" spans="2:4" ht="13.15" customHeight="1" x14ac:dyDescent="0.2">
      <c r="B22" s="1105" t="s">
        <v>1230</v>
      </c>
      <c r="C22" s="1105"/>
      <c r="D22" s="1105"/>
    </row>
    <row r="23" spans="2:4" x14ac:dyDescent="0.2">
      <c r="B23" s="1105"/>
      <c r="C23" s="1105"/>
      <c r="D23" s="1105"/>
    </row>
    <row r="24" spans="2:4" x14ac:dyDescent="0.2">
      <c r="B24" s="278"/>
      <c r="C24" s="278"/>
      <c r="D24" s="278"/>
    </row>
    <row r="25" spans="2:4" x14ac:dyDescent="0.2">
      <c r="B25" s="278"/>
      <c r="C25" s="278"/>
      <c r="D25" s="278"/>
    </row>
    <row r="26" spans="2:4" ht="25.5" x14ac:dyDescent="0.2">
      <c r="B26" s="400"/>
      <c r="C26" s="553" t="s">
        <v>133</v>
      </c>
      <c r="D26" s="553" t="s">
        <v>216</v>
      </c>
    </row>
    <row r="27" spans="2:4" x14ac:dyDescent="0.2">
      <c r="B27" s="552" t="s">
        <v>217</v>
      </c>
      <c r="C27" s="953"/>
      <c r="D27" s="953"/>
    </row>
    <row r="28" spans="2:4" x14ac:dyDescent="0.2">
      <c r="B28" s="289" t="s">
        <v>888</v>
      </c>
      <c r="C28" s="252">
        <v>2461</v>
      </c>
      <c r="D28" s="287">
        <v>197</v>
      </c>
    </row>
    <row r="29" spans="2:4" x14ac:dyDescent="0.2">
      <c r="B29" s="292" t="s">
        <v>889</v>
      </c>
      <c r="C29" s="267">
        <v>197</v>
      </c>
      <c r="D29" s="267">
        <v>16</v>
      </c>
    </row>
    <row r="30" spans="2:4" x14ac:dyDescent="0.2">
      <c r="B30" s="292" t="s">
        <v>890</v>
      </c>
      <c r="C30" s="266">
        <v>4579</v>
      </c>
      <c r="D30" s="267">
        <v>366</v>
      </c>
    </row>
    <row r="31" spans="2:4" x14ac:dyDescent="0.2">
      <c r="B31" s="292" t="s">
        <v>891</v>
      </c>
      <c r="C31" s="267">
        <v>9</v>
      </c>
      <c r="D31" s="267">
        <v>1</v>
      </c>
    </row>
    <row r="32" spans="2:4" x14ac:dyDescent="0.2">
      <c r="B32" s="552" t="s">
        <v>811</v>
      </c>
      <c r="C32" s="953"/>
      <c r="D32" s="953"/>
    </row>
    <row r="33" spans="2:4" x14ac:dyDescent="0.2">
      <c r="B33" s="289" t="s">
        <v>892</v>
      </c>
      <c r="C33" s="269" t="s">
        <v>2</v>
      </c>
      <c r="D33" s="269" t="s">
        <v>2</v>
      </c>
    </row>
    <row r="34" spans="2:4" x14ac:dyDescent="0.2">
      <c r="B34" s="292" t="s">
        <v>893</v>
      </c>
      <c r="C34" s="268" t="s">
        <v>2</v>
      </c>
      <c r="D34" s="268" t="s">
        <v>2</v>
      </c>
    </row>
    <row r="35" spans="2:4" x14ac:dyDescent="0.2">
      <c r="B35" s="292" t="s">
        <v>894</v>
      </c>
      <c r="C35" s="268" t="s">
        <v>2</v>
      </c>
      <c r="D35" s="268" t="s">
        <v>2</v>
      </c>
    </row>
    <row r="36" spans="2:4" x14ac:dyDescent="0.2">
      <c r="B36" s="552" t="s">
        <v>1229</v>
      </c>
      <c r="C36" s="549">
        <v>20</v>
      </c>
      <c r="D36" s="549">
        <v>2</v>
      </c>
    </row>
    <row r="37" spans="2:4" x14ac:dyDescent="0.2">
      <c r="B37" s="552" t="s">
        <v>895</v>
      </c>
      <c r="C37" s="549">
        <v>142</v>
      </c>
      <c r="D37" s="549">
        <v>11</v>
      </c>
    </row>
    <row r="38" spans="2:4" x14ac:dyDescent="0.2">
      <c r="B38" s="467" t="s">
        <v>498</v>
      </c>
      <c r="C38" s="54">
        <v>7408</v>
      </c>
      <c r="D38" s="284">
        <v>593</v>
      </c>
    </row>
    <row r="40" spans="2:4" x14ac:dyDescent="0.2">
      <c r="C40" s="1104"/>
      <c r="D40" s="1104"/>
    </row>
    <row r="41" spans="2:4" x14ac:dyDescent="0.2">
      <c r="C41" s="1104"/>
      <c r="D41" s="1104"/>
    </row>
  </sheetData>
  <mergeCells count="3">
    <mergeCell ref="C40:D41"/>
    <mergeCell ref="B2:D3"/>
    <mergeCell ref="B22:D23"/>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B1:L18"/>
  <sheetViews>
    <sheetView showGridLines="0" workbookViewId="0">
      <selection activeCell="B3" sqref="B3"/>
    </sheetView>
  </sheetViews>
  <sheetFormatPr baseColWidth="10" defaultColWidth="11.5" defaultRowHeight="12.75" x14ac:dyDescent="0.2"/>
  <cols>
    <col min="1" max="1" width="8.6640625" customWidth="1"/>
    <col min="2" max="2" width="37.33203125" bestFit="1" customWidth="1"/>
    <col min="3" max="6" width="14.6640625" customWidth="1"/>
    <col min="7" max="7" width="17.33203125" customWidth="1"/>
    <col min="8" max="8" width="16.83203125" bestFit="1" customWidth="1"/>
    <col min="9" max="9" width="12.33203125" customWidth="1"/>
    <col min="10" max="11" width="18" bestFit="1" customWidth="1"/>
  </cols>
  <sheetData>
    <row r="1" spans="2:12" ht="13.9" customHeight="1" x14ac:dyDescent="0.2"/>
    <row r="2" spans="2:12" ht="13.9" customHeight="1" x14ac:dyDescent="0.2">
      <c r="B2" s="1105" t="s">
        <v>1678</v>
      </c>
      <c r="C2" s="1105"/>
      <c r="D2" s="1105"/>
      <c r="E2" s="1105"/>
      <c r="F2" s="1105"/>
      <c r="G2" s="1105"/>
      <c r="H2" s="1105"/>
      <c r="I2" s="1105"/>
      <c r="J2" s="1105"/>
      <c r="K2" s="1105"/>
    </row>
    <row r="3" spans="2:12" ht="12.75" customHeight="1" x14ac:dyDescent="0.2">
      <c r="E3" s="249"/>
      <c r="F3" s="249"/>
      <c r="G3" s="249"/>
      <c r="H3" s="249"/>
      <c r="I3" s="249"/>
      <c r="J3" s="249"/>
      <c r="K3" s="249"/>
      <c r="L3" s="249"/>
    </row>
    <row r="4" spans="2:12" x14ac:dyDescent="0.2">
      <c r="B4" s="382"/>
      <c r="C4" s="382"/>
      <c r="D4" s="382"/>
      <c r="E4" s="382"/>
      <c r="F4" s="382"/>
      <c r="G4" s="382"/>
      <c r="H4" s="382"/>
      <c r="I4" s="382"/>
      <c r="J4" s="382"/>
      <c r="K4" s="382"/>
    </row>
    <row r="5" spans="2:12" ht="30" customHeight="1" x14ac:dyDescent="0.2">
      <c r="B5" s="399"/>
      <c r="C5" s="554" t="s">
        <v>105</v>
      </c>
      <c r="D5" s="554" t="s">
        <v>590</v>
      </c>
      <c r="E5" s="554" t="s">
        <v>591</v>
      </c>
      <c r="F5" s="554" t="s">
        <v>592</v>
      </c>
      <c r="G5" s="554" t="s">
        <v>593</v>
      </c>
      <c r="H5" s="554" t="s">
        <v>1392</v>
      </c>
      <c r="I5" s="554" t="s">
        <v>27</v>
      </c>
      <c r="J5" s="554" t="s">
        <v>596</v>
      </c>
      <c r="K5" s="554" t="s">
        <v>597</v>
      </c>
    </row>
    <row r="6" spans="2:12" x14ac:dyDescent="0.2">
      <c r="B6" s="508" t="s">
        <v>598</v>
      </c>
      <c r="C6" s="370">
        <v>130.25700000000001</v>
      </c>
      <c r="D6" s="370">
        <v>348.58699999999999</v>
      </c>
      <c r="E6" s="370">
        <v>28.585999999999999</v>
      </c>
      <c r="F6" s="370">
        <v>6.8179999999999996</v>
      </c>
      <c r="G6" s="956">
        <v>0</v>
      </c>
      <c r="H6" s="959">
        <v>-197.21800000000002</v>
      </c>
      <c r="I6" s="370">
        <v>317.03000000000003</v>
      </c>
      <c r="J6" s="370">
        <v>174.11</v>
      </c>
      <c r="K6" s="370">
        <v>142.92000000000002</v>
      </c>
    </row>
    <row r="7" spans="2:12" x14ac:dyDescent="0.2">
      <c r="B7" s="508" t="s">
        <v>1389</v>
      </c>
      <c r="C7" s="370">
        <v>41.302999999999997</v>
      </c>
      <c r="D7" s="370">
        <v>155.44999999999999</v>
      </c>
      <c r="E7" s="370">
        <v>5.2210000000000001</v>
      </c>
      <c r="F7" s="370">
        <v>2.0790000000000002</v>
      </c>
      <c r="G7" s="956">
        <v>0</v>
      </c>
      <c r="H7" s="959">
        <v>-103.729</v>
      </c>
      <c r="I7" s="370">
        <v>100.324</v>
      </c>
      <c r="J7" s="370">
        <v>55.662999999999997</v>
      </c>
      <c r="K7" s="370">
        <v>44.661000000000001</v>
      </c>
    </row>
    <row r="8" spans="2:12" x14ac:dyDescent="0.2">
      <c r="B8" s="508" t="s">
        <v>1390</v>
      </c>
      <c r="C8" s="370">
        <v>41.451000000000001</v>
      </c>
      <c r="D8" s="370">
        <v>103.575</v>
      </c>
      <c r="E8" s="370">
        <v>23.364999999999998</v>
      </c>
      <c r="F8" s="370">
        <v>4.7389999999999999</v>
      </c>
      <c r="G8" s="956">
        <v>0</v>
      </c>
      <c r="H8" s="959">
        <v>-93.489000000000004</v>
      </c>
      <c r="I8" s="370">
        <v>79.64100000000002</v>
      </c>
      <c r="J8" s="370">
        <v>65.936000000000007</v>
      </c>
      <c r="K8" s="370">
        <v>13.705000000000013</v>
      </c>
    </row>
    <row r="9" spans="2:12" x14ac:dyDescent="0.2">
      <c r="B9" s="508" t="s">
        <v>1391</v>
      </c>
      <c r="C9" s="370">
        <v>47.503</v>
      </c>
      <c r="D9" s="370">
        <v>89.561999999999998</v>
      </c>
      <c r="E9" s="370" t="s">
        <v>2</v>
      </c>
      <c r="F9" s="370" t="s">
        <v>2</v>
      </c>
      <c r="G9" s="956">
        <v>0</v>
      </c>
      <c r="H9" s="956">
        <v>0</v>
      </c>
      <c r="I9" s="370">
        <v>137.065</v>
      </c>
      <c r="J9" s="370">
        <v>52.511000000000003</v>
      </c>
      <c r="K9" s="370">
        <v>84.554000000000002</v>
      </c>
    </row>
    <row r="10" spans="2:12" x14ac:dyDescent="0.2">
      <c r="B10" s="508" t="s">
        <v>599</v>
      </c>
      <c r="C10" s="370" t="s">
        <v>2</v>
      </c>
      <c r="D10" s="370">
        <v>0.64</v>
      </c>
      <c r="E10" s="370" t="s">
        <v>2</v>
      </c>
      <c r="F10" s="370" t="s">
        <v>2</v>
      </c>
      <c r="G10" s="956">
        <v>0</v>
      </c>
      <c r="H10" s="956">
        <v>0</v>
      </c>
      <c r="I10" s="370">
        <v>0.64</v>
      </c>
      <c r="J10" s="370">
        <v>0.64</v>
      </c>
      <c r="K10" s="370" t="s">
        <v>2</v>
      </c>
    </row>
    <row r="11" spans="2:12" x14ac:dyDescent="0.2">
      <c r="B11" s="508" t="s">
        <v>600</v>
      </c>
      <c r="C11" s="370">
        <v>10.95</v>
      </c>
      <c r="D11" s="370">
        <v>5.0860000000000003</v>
      </c>
      <c r="E11" s="370" t="s">
        <v>2</v>
      </c>
      <c r="F11" s="370">
        <v>2.177</v>
      </c>
      <c r="G11" s="956">
        <v>0</v>
      </c>
      <c r="H11" s="959">
        <v>-12.494999999999999</v>
      </c>
      <c r="I11" s="370">
        <v>5.7180000000000017</v>
      </c>
      <c r="J11" s="370">
        <v>12.494999999999999</v>
      </c>
      <c r="K11" s="959">
        <v>-6.7769999999999975</v>
      </c>
    </row>
    <row r="12" spans="2:12" x14ac:dyDescent="0.2">
      <c r="B12" s="508" t="s">
        <v>601</v>
      </c>
      <c r="C12" s="370" t="s">
        <v>2</v>
      </c>
      <c r="D12" s="370">
        <v>6.0419999999999998</v>
      </c>
      <c r="E12" s="370" t="s">
        <v>2</v>
      </c>
      <c r="F12" s="370" t="s">
        <v>2</v>
      </c>
      <c r="G12" s="956">
        <v>0</v>
      </c>
      <c r="H12" s="956">
        <v>0</v>
      </c>
      <c r="I12" s="370">
        <v>6.0419999999999998</v>
      </c>
      <c r="J12" s="370" t="s">
        <v>2</v>
      </c>
      <c r="K12" s="370">
        <v>5.5469999999999997</v>
      </c>
    </row>
    <row r="13" spans="2:12" x14ac:dyDescent="0.2">
      <c r="B13" s="684" t="s">
        <v>594</v>
      </c>
      <c r="C13" s="370" t="s">
        <v>2</v>
      </c>
      <c r="D13" s="955"/>
      <c r="E13" s="955"/>
      <c r="F13" s="955"/>
      <c r="G13" s="957"/>
      <c r="H13" s="960"/>
      <c r="I13" s="370">
        <v>18.495000000000001</v>
      </c>
      <c r="J13" s="370" t="s">
        <v>2</v>
      </c>
      <c r="K13" s="370" t="s">
        <v>2</v>
      </c>
    </row>
    <row r="14" spans="2:12" x14ac:dyDescent="0.2">
      <c r="B14" s="684" t="s">
        <v>595</v>
      </c>
      <c r="C14" s="370" t="s">
        <v>2</v>
      </c>
      <c r="D14" s="955"/>
      <c r="E14" s="955"/>
      <c r="F14" s="955"/>
      <c r="G14" s="957"/>
      <c r="H14" s="960"/>
      <c r="I14" s="370">
        <v>5.5350000000000001</v>
      </c>
      <c r="J14" s="370" t="s">
        <v>2</v>
      </c>
      <c r="K14" s="370" t="s">
        <v>2</v>
      </c>
    </row>
    <row r="15" spans="2:12" x14ac:dyDescent="0.2">
      <c r="B15" s="508" t="s">
        <v>602</v>
      </c>
      <c r="C15" s="370" t="s">
        <v>2</v>
      </c>
      <c r="D15" s="370">
        <v>2.84</v>
      </c>
      <c r="E15" s="370" t="s">
        <v>2</v>
      </c>
      <c r="F15" s="370" t="s">
        <v>2</v>
      </c>
      <c r="G15" s="956">
        <v>0</v>
      </c>
      <c r="H15" s="956">
        <v>0</v>
      </c>
      <c r="I15" s="370">
        <v>2.84</v>
      </c>
      <c r="J15" s="370">
        <v>2.84</v>
      </c>
      <c r="K15" s="370">
        <v>2.6950000000000003</v>
      </c>
    </row>
    <row r="16" spans="2:12" x14ac:dyDescent="0.2">
      <c r="B16" s="508" t="s">
        <v>247</v>
      </c>
      <c r="C16" s="370" t="s">
        <v>2</v>
      </c>
      <c r="D16" s="370" t="s">
        <v>2</v>
      </c>
      <c r="E16" s="370" t="s">
        <v>2</v>
      </c>
      <c r="F16" s="370" t="s">
        <v>2</v>
      </c>
      <c r="G16" s="956">
        <v>0</v>
      </c>
      <c r="H16" s="956">
        <v>0</v>
      </c>
      <c r="I16" s="370" t="s">
        <v>2</v>
      </c>
      <c r="J16" s="370" t="s">
        <v>2</v>
      </c>
      <c r="K16" s="370" t="s">
        <v>2</v>
      </c>
    </row>
    <row r="17" spans="2:11" x14ac:dyDescent="0.2">
      <c r="B17" s="331" t="s">
        <v>603</v>
      </c>
      <c r="C17" s="954">
        <v>141.20699999999999</v>
      </c>
      <c r="D17" s="954">
        <v>363.19499999999994</v>
      </c>
      <c r="E17" s="954">
        <v>28.585999999999999</v>
      </c>
      <c r="F17" s="954">
        <v>8.9949999999999992</v>
      </c>
      <c r="G17" s="958">
        <v>0</v>
      </c>
      <c r="H17" s="961">
        <v>-209.71300000000002</v>
      </c>
      <c r="I17" s="954">
        <v>356.3</v>
      </c>
      <c r="J17" s="954">
        <v>190.58</v>
      </c>
      <c r="K17" s="954">
        <v>144.38500000000002</v>
      </c>
    </row>
    <row r="18" spans="2:11" x14ac:dyDescent="0.2">
      <c r="B18" s="37" t="s">
        <v>1662</v>
      </c>
    </row>
  </sheetData>
  <mergeCells count="1">
    <mergeCell ref="B2:K2"/>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B2:G43"/>
  <sheetViews>
    <sheetView showGridLines="0" zoomScaleNormal="100" workbookViewId="0">
      <selection activeCell="F14" sqref="F14"/>
    </sheetView>
  </sheetViews>
  <sheetFormatPr baseColWidth="10" defaultColWidth="9" defaultRowHeight="12.75" x14ac:dyDescent="0.2"/>
  <cols>
    <col min="1" max="1" width="8.6640625" style="13" customWidth="1"/>
    <col min="2" max="2" width="5.1640625" style="13" customWidth="1"/>
    <col min="3" max="3" width="25.5" style="13" customWidth="1"/>
    <col min="4" max="4" width="33.6640625" style="13" customWidth="1"/>
    <col min="5" max="16384" width="9" style="13"/>
  </cols>
  <sheetData>
    <row r="2" spans="2:7" ht="13.9" customHeight="1" x14ac:dyDescent="0.2">
      <c r="B2" s="1105" t="s">
        <v>1417</v>
      </c>
      <c r="C2" s="1105"/>
      <c r="D2" s="1105"/>
    </row>
    <row r="3" spans="2:7" ht="13.15" customHeight="1" x14ac:dyDescent="0.2">
      <c r="B3" s="1105"/>
      <c r="C3" s="1105"/>
      <c r="D3" s="1105"/>
    </row>
    <row r="4" spans="2:7" ht="13.15" customHeight="1" x14ac:dyDescent="0.2"/>
    <row r="5" spans="2:7" ht="13.15" customHeight="1" x14ac:dyDescent="0.2">
      <c r="B5" s="277"/>
      <c r="C5" s="278"/>
      <c r="D5" s="278"/>
    </row>
    <row r="6" spans="2:7" s="11" customFormat="1" x14ac:dyDescent="0.2">
      <c r="B6" s="1180" t="s">
        <v>1394</v>
      </c>
      <c r="C6" s="1180"/>
      <c r="D6" s="1180"/>
    </row>
    <row r="7" spans="2:7" ht="16.149999999999999" customHeight="1" x14ac:dyDescent="0.2">
      <c r="B7" s="1204" t="s">
        <v>1121</v>
      </c>
      <c r="C7" s="1204"/>
      <c r="D7" s="1204"/>
    </row>
    <row r="8" spans="2:7" ht="13.15" customHeight="1" x14ac:dyDescent="0.2">
      <c r="B8" s="401">
        <v>1</v>
      </c>
      <c r="C8" s="289" t="s">
        <v>896</v>
      </c>
      <c r="D8" s="285">
        <v>84.474999999999994</v>
      </c>
      <c r="F8" s="1104"/>
      <c r="G8" s="1104"/>
    </row>
    <row r="9" spans="2:7" ht="13.15" customHeight="1" x14ac:dyDescent="0.2">
      <c r="B9" s="402">
        <v>2</v>
      </c>
      <c r="C9" s="292" t="s">
        <v>897</v>
      </c>
      <c r="D9" s="320">
        <v>55.13</v>
      </c>
      <c r="F9" s="1104"/>
      <c r="G9" s="1104"/>
    </row>
    <row r="10" spans="2:7" ht="13.15" customHeight="1" x14ac:dyDescent="0.2">
      <c r="B10" s="402">
        <v>3</v>
      </c>
      <c r="C10" s="292" t="s">
        <v>898</v>
      </c>
      <c r="D10" s="320">
        <v>37.69</v>
      </c>
    </row>
    <row r="11" spans="2:7" ht="13.15" customHeight="1" x14ac:dyDescent="0.2">
      <c r="B11" s="402">
        <v>4</v>
      </c>
      <c r="C11" s="292" t="s">
        <v>899</v>
      </c>
      <c r="D11" s="321">
        <v>56.396999999999998</v>
      </c>
    </row>
    <row r="12" spans="2:7" ht="16.149999999999999" customHeight="1" x14ac:dyDescent="0.2">
      <c r="B12" s="1204" t="s">
        <v>1122</v>
      </c>
      <c r="C12" s="1204"/>
      <c r="D12" s="1204"/>
    </row>
    <row r="13" spans="2:7" ht="13.15" customHeight="1" x14ac:dyDescent="0.2">
      <c r="B13" s="401">
        <v>5</v>
      </c>
      <c r="C13" s="289" t="s">
        <v>896</v>
      </c>
      <c r="D13" s="285">
        <v>201.94399999999999</v>
      </c>
    </row>
    <row r="14" spans="2:7" ht="13.15" customHeight="1" x14ac:dyDescent="0.2">
      <c r="B14" s="402">
        <v>6</v>
      </c>
      <c r="C14" s="292" t="s">
        <v>897</v>
      </c>
      <c r="D14" s="320">
        <v>139.27500000000001</v>
      </c>
    </row>
    <row r="15" spans="2:7" ht="13.15" customHeight="1" x14ac:dyDescent="0.2">
      <c r="B15" s="402">
        <v>7</v>
      </c>
      <c r="C15" s="292" t="s">
        <v>898</v>
      </c>
      <c r="D15" s="320">
        <v>86.89</v>
      </c>
    </row>
    <row r="16" spans="2:7" ht="13.15" customHeight="1" x14ac:dyDescent="0.2">
      <c r="B16" s="402">
        <v>8</v>
      </c>
      <c r="C16" s="292" t="s">
        <v>899</v>
      </c>
      <c r="D16" s="321">
        <v>136.32</v>
      </c>
    </row>
    <row r="17" spans="2:4" ht="16.149999999999999" customHeight="1" x14ac:dyDescent="0.2">
      <c r="B17" s="1204" t="s">
        <v>1123</v>
      </c>
      <c r="C17" s="1204"/>
      <c r="D17" s="1204"/>
    </row>
    <row r="18" spans="2:4" ht="13.15" customHeight="1" x14ac:dyDescent="0.2">
      <c r="B18" s="401">
        <v>9</v>
      </c>
      <c r="C18" s="289" t="s">
        <v>896</v>
      </c>
      <c r="D18" s="285">
        <v>126.746</v>
      </c>
    </row>
    <row r="19" spans="2:4" ht="13.15" customHeight="1" x14ac:dyDescent="0.2">
      <c r="B19" s="402">
        <v>10</v>
      </c>
      <c r="C19" s="292" t="s">
        <v>897</v>
      </c>
      <c r="D19" s="320">
        <v>92.188999999999993</v>
      </c>
    </row>
    <row r="20" spans="2:4" ht="13.15" customHeight="1" x14ac:dyDescent="0.2">
      <c r="B20" s="402">
        <v>11</v>
      </c>
      <c r="C20" s="292" t="s">
        <v>898</v>
      </c>
      <c r="D20" s="320">
        <v>61.203000000000003</v>
      </c>
    </row>
    <row r="21" spans="2:4" ht="13.15" customHeight="1" x14ac:dyDescent="0.2">
      <c r="B21" s="402">
        <v>12</v>
      </c>
      <c r="C21" s="292" t="s">
        <v>218</v>
      </c>
      <c r="D21" s="320">
        <v>91.260999999999996</v>
      </c>
    </row>
    <row r="22" spans="2:4" ht="13.15" customHeight="1" x14ac:dyDescent="0.2">
      <c r="B22" s="37" t="s">
        <v>1460</v>
      </c>
      <c r="C22" s="683"/>
      <c r="D22" s="287"/>
    </row>
    <row r="24" spans="2:4" x14ac:dyDescent="0.2">
      <c r="B24" s="1105" t="s">
        <v>1393</v>
      </c>
      <c r="C24" s="1105"/>
      <c r="D24" s="1105"/>
    </row>
    <row r="25" spans="2:4" x14ac:dyDescent="0.2">
      <c r="B25" s="1105"/>
      <c r="C25" s="1105"/>
      <c r="D25" s="1105"/>
    </row>
    <row r="27" spans="2:4" x14ac:dyDescent="0.2">
      <c r="B27" s="1180" t="s">
        <v>1395</v>
      </c>
      <c r="C27" s="1180"/>
      <c r="D27" s="1180"/>
    </row>
    <row r="28" spans="2:4" x14ac:dyDescent="0.2">
      <c r="B28" s="1204" t="s">
        <v>1121</v>
      </c>
      <c r="C28" s="1204"/>
      <c r="D28" s="1204"/>
    </row>
    <row r="29" spans="2:4" x14ac:dyDescent="0.2">
      <c r="B29" s="401">
        <v>1</v>
      </c>
      <c r="C29" s="683" t="s">
        <v>896</v>
      </c>
      <c r="D29" s="285">
        <v>75</v>
      </c>
    </row>
    <row r="30" spans="2:4" x14ac:dyDescent="0.2">
      <c r="B30" s="402">
        <v>2</v>
      </c>
      <c r="C30" s="684" t="s">
        <v>897</v>
      </c>
      <c r="D30" s="320">
        <v>55.13</v>
      </c>
    </row>
    <row r="31" spans="2:4" x14ac:dyDescent="0.2">
      <c r="B31" s="402">
        <v>3</v>
      </c>
      <c r="C31" s="684" t="s">
        <v>898</v>
      </c>
      <c r="D31" s="320">
        <v>41</v>
      </c>
    </row>
    <row r="32" spans="2:4" x14ac:dyDescent="0.2">
      <c r="B32" s="402">
        <v>4</v>
      </c>
      <c r="C32" s="684" t="s">
        <v>899</v>
      </c>
      <c r="D32" s="321">
        <v>57</v>
      </c>
    </row>
    <row r="33" spans="2:4" x14ac:dyDescent="0.2">
      <c r="B33" s="1204" t="s">
        <v>1122</v>
      </c>
      <c r="C33" s="1204"/>
      <c r="D33" s="1204"/>
    </row>
    <row r="34" spans="2:4" x14ac:dyDescent="0.2">
      <c r="B34" s="401">
        <v>5</v>
      </c>
      <c r="C34" s="683" t="s">
        <v>896</v>
      </c>
      <c r="D34" s="285">
        <v>180</v>
      </c>
    </row>
    <row r="35" spans="2:4" x14ac:dyDescent="0.2">
      <c r="B35" s="402">
        <v>6</v>
      </c>
      <c r="C35" s="684" t="s">
        <v>897</v>
      </c>
      <c r="D35" s="320">
        <v>116</v>
      </c>
    </row>
    <row r="36" spans="2:4" x14ac:dyDescent="0.2">
      <c r="B36" s="402">
        <v>7</v>
      </c>
      <c r="C36" s="684" t="s">
        <v>898</v>
      </c>
      <c r="D36" s="320">
        <v>80</v>
      </c>
    </row>
    <row r="37" spans="2:4" x14ac:dyDescent="0.2">
      <c r="B37" s="402">
        <v>8</v>
      </c>
      <c r="C37" s="684" t="s">
        <v>899</v>
      </c>
      <c r="D37" s="321">
        <v>127</v>
      </c>
    </row>
    <row r="38" spans="2:4" x14ac:dyDescent="0.2">
      <c r="B38" s="1204" t="s">
        <v>1123</v>
      </c>
      <c r="C38" s="1204"/>
      <c r="D38" s="1204"/>
    </row>
    <row r="39" spans="2:4" x14ac:dyDescent="0.2">
      <c r="B39" s="401">
        <v>9</v>
      </c>
      <c r="C39" s="683" t="s">
        <v>896</v>
      </c>
      <c r="D39" s="285">
        <v>165</v>
      </c>
    </row>
    <row r="40" spans="2:4" x14ac:dyDescent="0.2">
      <c r="B40" s="402">
        <v>10</v>
      </c>
      <c r="C40" s="684" t="s">
        <v>897</v>
      </c>
      <c r="D40" s="320">
        <v>116</v>
      </c>
    </row>
    <row r="41" spans="2:4" x14ac:dyDescent="0.2">
      <c r="B41" s="402">
        <v>11</v>
      </c>
      <c r="C41" s="684" t="s">
        <v>898</v>
      </c>
      <c r="D41" s="320">
        <v>77</v>
      </c>
    </row>
    <row r="42" spans="2:4" x14ac:dyDescent="0.2">
      <c r="B42" s="402">
        <v>12</v>
      </c>
      <c r="C42" s="684" t="s">
        <v>218</v>
      </c>
      <c r="D42" s="320">
        <v>92</v>
      </c>
    </row>
    <row r="43" spans="2:4" x14ac:dyDescent="0.2">
      <c r="B43" s="37" t="s">
        <v>1461</v>
      </c>
    </row>
  </sheetData>
  <mergeCells count="11">
    <mergeCell ref="F8:G9"/>
    <mergeCell ref="B6:D6"/>
    <mergeCell ref="B7:D7"/>
    <mergeCell ref="B12:D12"/>
    <mergeCell ref="B17:D17"/>
    <mergeCell ref="B27:D27"/>
    <mergeCell ref="B28:D28"/>
    <mergeCell ref="B33:D33"/>
    <mergeCell ref="B38:D38"/>
    <mergeCell ref="B2:D3"/>
    <mergeCell ref="B24:D25"/>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B2:H19"/>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32.6640625" style="13" bestFit="1" customWidth="1"/>
    <col min="3" max="3" width="17.83203125" style="13" bestFit="1" customWidth="1"/>
    <col min="4" max="4" width="12.1640625" style="13" bestFit="1" customWidth="1"/>
    <col min="5" max="5" width="7.6640625" style="13" bestFit="1" customWidth="1"/>
    <col min="6" max="6" width="19" style="13" bestFit="1" customWidth="1"/>
    <col min="7" max="7" width="17.83203125" style="13" bestFit="1" customWidth="1"/>
    <col min="8" max="8" width="6.5" style="13" bestFit="1" customWidth="1"/>
    <col min="9" max="16384" width="9" style="13"/>
  </cols>
  <sheetData>
    <row r="2" spans="2:8" ht="13.9" customHeight="1" x14ac:dyDescent="0.2">
      <c r="B2" s="1105" t="s">
        <v>1418</v>
      </c>
      <c r="C2" s="1105"/>
      <c r="D2" s="1105"/>
      <c r="E2" s="1105"/>
      <c r="F2" s="1105"/>
      <c r="G2" s="1105"/>
      <c r="H2" s="1105"/>
    </row>
    <row r="3" spans="2:8" ht="13.9" customHeight="1" x14ac:dyDescent="0.2"/>
    <row r="4" spans="2:8" x14ac:dyDescent="0.2">
      <c r="B4" s="277"/>
      <c r="C4" s="278"/>
      <c r="D4" s="278"/>
      <c r="E4" s="278"/>
      <c r="F4" s="278"/>
      <c r="G4" s="278"/>
      <c r="H4" s="278"/>
    </row>
    <row r="5" spans="2:8" s="11" customFormat="1" ht="27" x14ac:dyDescent="0.2">
      <c r="B5" s="343" t="s">
        <v>907</v>
      </c>
      <c r="C5" s="566" t="s">
        <v>1231</v>
      </c>
      <c r="D5" s="566" t="s">
        <v>906</v>
      </c>
      <c r="E5" s="568" t="s">
        <v>901</v>
      </c>
      <c r="F5" s="566" t="s">
        <v>900</v>
      </c>
      <c r="G5" s="566" t="s">
        <v>1484</v>
      </c>
      <c r="H5" s="566" t="s">
        <v>27</v>
      </c>
    </row>
    <row r="6" spans="2:8" s="11" customFormat="1" x14ac:dyDescent="0.2">
      <c r="B6" s="555" t="s">
        <v>1067</v>
      </c>
      <c r="C6" s="551"/>
      <c r="D6" s="551"/>
      <c r="E6" s="551"/>
      <c r="F6" s="551"/>
      <c r="G6" s="551"/>
      <c r="H6" s="551"/>
    </row>
    <row r="7" spans="2:8" ht="13.15" customHeight="1" x14ac:dyDescent="0.2">
      <c r="B7" s="298" t="s">
        <v>902</v>
      </c>
      <c r="C7" s="580">
        <v>20.395384248320028</v>
      </c>
      <c r="D7" s="580">
        <v>6.3713206419040578</v>
      </c>
      <c r="E7" s="580">
        <v>4.3741958982558291</v>
      </c>
      <c r="F7" s="580">
        <v>9.4007710766087733</v>
      </c>
      <c r="G7" s="581">
        <v>-19.688031572534491</v>
      </c>
      <c r="H7" s="580">
        <v>20.853640292554196</v>
      </c>
    </row>
    <row r="8" spans="2:8" ht="13.15" customHeight="1" x14ac:dyDescent="0.2">
      <c r="B8" s="292" t="s">
        <v>903</v>
      </c>
      <c r="C8" s="291">
        <v>23.310485215503835</v>
      </c>
      <c r="D8" s="291">
        <v>6.7261003374027517</v>
      </c>
      <c r="E8" s="291">
        <v>5.8441176663590246</v>
      </c>
      <c r="F8" s="291">
        <v>11.465950780657453</v>
      </c>
      <c r="G8" s="573">
        <v>-21.251051317483707</v>
      </c>
      <c r="H8" s="291">
        <v>26.095602682439356</v>
      </c>
    </row>
    <row r="9" spans="2:8" ht="13.15" customHeight="1" x14ac:dyDescent="0.2">
      <c r="B9" s="292" t="s">
        <v>904</v>
      </c>
      <c r="C9" s="291">
        <v>17.421323295585179</v>
      </c>
      <c r="D9" s="291">
        <v>5.7014384836062364</v>
      </c>
      <c r="E9" s="291">
        <v>3.8779783067046534</v>
      </c>
      <c r="F9" s="291">
        <v>7.1179721230266146</v>
      </c>
      <c r="G9" s="573">
        <v>-18.374986105585251</v>
      </c>
      <c r="H9" s="291">
        <v>15.743726103337435</v>
      </c>
    </row>
    <row r="10" spans="2:8" ht="13.15" customHeight="1" x14ac:dyDescent="0.2">
      <c r="B10" s="552" t="s">
        <v>905</v>
      </c>
      <c r="C10" s="567">
        <v>18.696246249630821</v>
      </c>
      <c r="D10" s="567">
        <v>4.8352907722300928</v>
      </c>
      <c r="E10" s="567">
        <v>3.2182680607135223</v>
      </c>
      <c r="F10" s="567">
        <v>7.1926381544173301</v>
      </c>
      <c r="G10" s="665">
        <v>-16.836823994999662</v>
      </c>
      <c r="H10" s="567">
        <v>17.105619241992102</v>
      </c>
    </row>
    <row r="11" spans="2:8" s="11" customFormat="1" x14ac:dyDescent="0.2">
      <c r="B11" s="555" t="s">
        <v>908</v>
      </c>
      <c r="C11" s="555"/>
      <c r="D11" s="555"/>
      <c r="E11" s="555"/>
      <c r="F11" s="555"/>
      <c r="G11" s="555"/>
      <c r="H11" s="555"/>
    </row>
    <row r="12" spans="2:8" ht="13.15" customHeight="1" x14ac:dyDescent="0.2">
      <c r="B12" s="289" t="s">
        <v>902</v>
      </c>
      <c r="C12" s="290">
        <v>25</v>
      </c>
      <c r="D12" s="290">
        <v>10</v>
      </c>
      <c r="E12" s="290">
        <v>3</v>
      </c>
      <c r="F12" s="290">
        <v>13</v>
      </c>
      <c r="G12" s="572">
        <v>-23</v>
      </c>
      <c r="H12" s="290">
        <v>27</v>
      </c>
    </row>
    <row r="13" spans="2:8" ht="13.15" customHeight="1" x14ac:dyDescent="0.2">
      <c r="B13" s="292" t="s">
        <v>903</v>
      </c>
      <c r="C13" s="291">
        <v>27</v>
      </c>
      <c r="D13" s="291">
        <v>11</v>
      </c>
      <c r="E13" s="291">
        <v>2</v>
      </c>
      <c r="F13" s="291">
        <v>12</v>
      </c>
      <c r="G13" s="573">
        <v>-19</v>
      </c>
      <c r="H13" s="291">
        <v>34</v>
      </c>
    </row>
    <row r="14" spans="2:8" ht="13.15" customHeight="1" x14ac:dyDescent="0.2">
      <c r="B14" s="292" t="s">
        <v>904</v>
      </c>
      <c r="C14" s="291">
        <v>23</v>
      </c>
      <c r="D14" s="291">
        <v>7</v>
      </c>
      <c r="E14" s="291">
        <v>4</v>
      </c>
      <c r="F14" s="291">
        <v>14</v>
      </c>
      <c r="G14" s="573">
        <v>-26</v>
      </c>
      <c r="H14" s="291">
        <v>22</v>
      </c>
    </row>
    <row r="15" spans="2:8" ht="13.15" customHeight="1" x14ac:dyDescent="0.2">
      <c r="B15" s="552" t="s">
        <v>905</v>
      </c>
      <c r="C15" s="567">
        <v>23</v>
      </c>
      <c r="D15" s="567">
        <v>7</v>
      </c>
      <c r="E15" s="567">
        <v>4</v>
      </c>
      <c r="F15" s="567">
        <v>14</v>
      </c>
      <c r="G15" s="665">
        <v>-26</v>
      </c>
      <c r="H15" s="567">
        <v>22</v>
      </c>
    </row>
    <row r="16" spans="2:8" ht="25.15" customHeight="1" x14ac:dyDescent="0.2">
      <c r="B16" s="1205" t="s">
        <v>1485</v>
      </c>
      <c r="C16" s="1205"/>
      <c r="D16" s="1205"/>
      <c r="E16" s="1205"/>
      <c r="F16" s="1205"/>
      <c r="G16" s="1205"/>
      <c r="H16" s="1205"/>
    </row>
    <row r="17" spans="2:5" ht="9" customHeight="1" x14ac:dyDescent="0.2">
      <c r="B17" s="9"/>
    </row>
    <row r="18" spans="2:5" x14ac:dyDescent="0.2">
      <c r="D18" s="1104"/>
      <c r="E18" s="1104"/>
    </row>
    <row r="19" spans="2:5" x14ac:dyDescent="0.2">
      <c r="D19" s="1104"/>
      <c r="E19" s="1104"/>
    </row>
  </sheetData>
  <mergeCells count="3">
    <mergeCell ref="B2:H2"/>
    <mergeCell ref="B16:H16"/>
    <mergeCell ref="D18:E19"/>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B2:D45"/>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84.1640625" style="13" bestFit="1" customWidth="1"/>
    <col min="3" max="3" width="6.5" style="13" bestFit="1" customWidth="1"/>
    <col min="4" max="4" width="23.5" style="13" bestFit="1" customWidth="1"/>
    <col min="5" max="16384" width="9" style="13"/>
  </cols>
  <sheetData>
    <row r="2" spans="2:4" x14ac:dyDescent="0.2">
      <c r="B2" s="1105" t="s">
        <v>1419</v>
      </c>
      <c r="C2" s="1105"/>
      <c r="D2" s="1105"/>
    </row>
    <row r="4" spans="2:4" x14ac:dyDescent="0.2">
      <c r="B4" s="308"/>
      <c r="C4" s="308"/>
      <c r="D4" s="308"/>
    </row>
    <row r="5" spans="2:4" s="11" customFormat="1" ht="25.5" x14ac:dyDescent="0.2">
      <c r="B5" s="388"/>
      <c r="C5" s="506" t="s">
        <v>133</v>
      </c>
      <c r="D5" s="506" t="s">
        <v>216</v>
      </c>
    </row>
    <row r="6" spans="2:4" x14ac:dyDescent="0.2">
      <c r="B6" s="552" t="s">
        <v>909</v>
      </c>
      <c r="C6" s="549">
        <v>2015.4624999999999</v>
      </c>
      <c r="D6" s="549">
        <v>161.23699999999999</v>
      </c>
    </row>
    <row r="7" spans="2:4" x14ac:dyDescent="0.2">
      <c r="B7" s="289" t="s">
        <v>910</v>
      </c>
      <c r="C7" s="287">
        <v>704.96249999999998</v>
      </c>
      <c r="D7" s="287">
        <v>56.396999999999998</v>
      </c>
    </row>
    <row r="8" spans="2:4" ht="25.5" x14ac:dyDescent="0.2">
      <c r="B8" s="292" t="s">
        <v>911</v>
      </c>
      <c r="C8" s="266">
        <v>2015.4624999999999</v>
      </c>
      <c r="D8" s="267">
        <v>161.23699999999999</v>
      </c>
    </row>
    <row r="9" spans="2:4" x14ac:dyDescent="0.2">
      <c r="B9" s="552" t="s">
        <v>912</v>
      </c>
      <c r="C9" s="549">
        <v>5111.6625000000004</v>
      </c>
      <c r="D9" s="549">
        <v>408.93299999999999</v>
      </c>
    </row>
    <row r="10" spans="2:4" x14ac:dyDescent="0.2">
      <c r="B10" s="298" t="s">
        <v>913</v>
      </c>
      <c r="C10" s="299">
        <v>1704</v>
      </c>
      <c r="D10" s="300">
        <v>136.32</v>
      </c>
    </row>
    <row r="11" spans="2:4" ht="25.5" x14ac:dyDescent="0.2">
      <c r="B11" s="292" t="s">
        <v>914</v>
      </c>
      <c r="C11" s="266">
        <v>5111.6625000000004</v>
      </c>
      <c r="D11" s="267">
        <v>408.93299999999999</v>
      </c>
    </row>
    <row r="12" spans="2:4" x14ac:dyDescent="0.2">
      <c r="B12" s="552" t="s">
        <v>915</v>
      </c>
      <c r="C12" s="549">
        <v>1140.7625</v>
      </c>
      <c r="D12" s="549">
        <v>91.260999999999996</v>
      </c>
    </row>
    <row r="13" spans="2:4" x14ac:dyDescent="0.2">
      <c r="B13" s="298" t="s">
        <v>916</v>
      </c>
      <c r="C13" s="299">
        <v>1140.7625</v>
      </c>
      <c r="D13" s="300">
        <v>91.260999999999996</v>
      </c>
    </row>
    <row r="14" spans="2:4" x14ac:dyDescent="0.2">
      <c r="B14" s="292" t="s">
        <v>622</v>
      </c>
      <c r="C14" s="266">
        <v>1120.7249999999999</v>
      </c>
      <c r="D14" s="267">
        <v>89.658000000000001</v>
      </c>
    </row>
    <row r="15" spans="2:4" x14ac:dyDescent="0.2">
      <c r="B15" s="552" t="s">
        <v>917</v>
      </c>
      <c r="C15" s="549" t="s">
        <v>2</v>
      </c>
      <c r="D15" s="549" t="s">
        <v>2</v>
      </c>
    </row>
    <row r="16" spans="2:4" ht="25.5" x14ac:dyDescent="0.2">
      <c r="B16" s="298" t="s">
        <v>623</v>
      </c>
      <c r="C16" s="303" t="s">
        <v>2</v>
      </c>
      <c r="D16" s="303" t="s">
        <v>2</v>
      </c>
    </row>
    <row r="17" spans="2:4" ht="25.5" x14ac:dyDescent="0.2">
      <c r="B17" s="292" t="s">
        <v>624</v>
      </c>
      <c r="C17" s="471" t="s">
        <v>2</v>
      </c>
      <c r="D17" s="471" t="s">
        <v>2</v>
      </c>
    </row>
    <row r="18" spans="2:4" ht="25.5" x14ac:dyDescent="0.2">
      <c r="B18" s="298" t="s">
        <v>918</v>
      </c>
      <c r="C18" s="303" t="s">
        <v>2</v>
      </c>
      <c r="D18" s="303" t="s">
        <v>2</v>
      </c>
    </row>
    <row r="19" spans="2:4" x14ac:dyDescent="0.2">
      <c r="B19" s="552" t="s">
        <v>747</v>
      </c>
      <c r="C19" s="549" t="s">
        <v>2</v>
      </c>
      <c r="D19" s="549" t="s">
        <v>2</v>
      </c>
    </row>
    <row r="20" spans="2:4" x14ac:dyDescent="0.2">
      <c r="B20" s="247" t="s">
        <v>27</v>
      </c>
      <c r="C20" s="54">
        <v>8267.8880000000008</v>
      </c>
      <c r="D20" s="284">
        <v>661.43100000000004</v>
      </c>
    </row>
    <row r="21" spans="2:4" x14ac:dyDescent="0.2">
      <c r="B21" s="39"/>
      <c r="C21" s="40"/>
      <c r="D21" s="41"/>
    </row>
    <row r="22" spans="2:4" x14ac:dyDescent="0.2">
      <c r="B22" s="39"/>
      <c r="C22" s="40"/>
      <c r="D22" s="41"/>
    </row>
    <row r="23" spans="2:4" x14ac:dyDescent="0.2">
      <c r="B23" s="1105" t="s">
        <v>1396</v>
      </c>
      <c r="C23" s="1105"/>
      <c r="D23" s="1105"/>
    </row>
    <row r="24" spans="2:4" x14ac:dyDescent="0.2">
      <c r="B24" s="278"/>
      <c r="C24" s="278"/>
      <c r="D24" s="278"/>
    </row>
    <row r="25" spans="2:4" x14ac:dyDescent="0.2">
      <c r="B25" s="278"/>
      <c r="C25" s="278"/>
      <c r="D25" s="278"/>
    </row>
    <row r="26" spans="2:4" s="11" customFormat="1" ht="25.5" x14ac:dyDescent="0.2">
      <c r="B26" s="388"/>
      <c r="C26" s="506" t="s">
        <v>133</v>
      </c>
      <c r="D26" s="506" t="s">
        <v>216</v>
      </c>
    </row>
    <row r="27" spans="2:4" x14ac:dyDescent="0.2">
      <c r="B27" s="552" t="s">
        <v>909</v>
      </c>
      <c r="C27" s="549">
        <v>2232</v>
      </c>
      <c r="D27" s="549">
        <v>179</v>
      </c>
    </row>
    <row r="28" spans="2:4" x14ac:dyDescent="0.2">
      <c r="B28" s="507" t="s">
        <v>910</v>
      </c>
      <c r="C28" s="287">
        <v>716</v>
      </c>
      <c r="D28" s="287">
        <v>57</v>
      </c>
    </row>
    <row r="29" spans="2:4" ht="25.5" x14ac:dyDescent="0.2">
      <c r="B29" s="508" t="s">
        <v>911</v>
      </c>
      <c r="C29" s="266">
        <v>2232</v>
      </c>
      <c r="D29" s="267">
        <v>179</v>
      </c>
    </row>
    <row r="30" spans="2:4" x14ac:dyDescent="0.2">
      <c r="B30" s="552" t="s">
        <v>912</v>
      </c>
      <c r="C30" s="549">
        <v>5138</v>
      </c>
      <c r="D30" s="549">
        <v>411</v>
      </c>
    </row>
    <row r="31" spans="2:4" x14ac:dyDescent="0.2">
      <c r="B31" s="298" t="s">
        <v>913</v>
      </c>
      <c r="C31" s="299">
        <v>1590</v>
      </c>
      <c r="D31" s="300">
        <v>127</v>
      </c>
    </row>
    <row r="32" spans="2:4" ht="25.5" x14ac:dyDescent="0.2">
      <c r="B32" s="508" t="s">
        <v>914</v>
      </c>
      <c r="C32" s="266">
        <v>5138</v>
      </c>
      <c r="D32" s="267">
        <v>411</v>
      </c>
    </row>
    <row r="33" spans="2:4" x14ac:dyDescent="0.2">
      <c r="B33" s="552" t="s">
        <v>915</v>
      </c>
      <c r="C33" s="549">
        <v>1240</v>
      </c>
      <c r="D33" s="549">
        <v>99</v>
      </c>
    </row>
    <row r="34" spans="2:4" x14ac:dyDescent="0.2">
      <c r="B34" s="298" t="s">
        <v>916</v>
      </c>
      <c r="C34" s="299">
        <v>1147</v>
      </c>
      <c r="D34" s="300">
        <v>92</v>
      </c>
    </row>
    <row r="35" spans="2:4" x14ac:dyDescent="0.2">
      <c r="B35" s="508" t="s">
        <v>622</v>
      </c>
      <c r="C35" s="266">
        <v>1240</v>
      </c>
      <c r="D35" s="267">
        <v>99</v>
      </c>
    </row>
    <row r="36" spans="2:4" x14ac:dyDescent="0.2">
      <c r="B36" s="552" t="s">
        <v>917</v>
      </c>
      <c r="C36" s="549" t="s">
        <v>2</v>
      </c>
      <c r="D36" s="549" t="s">
        <v>2</v>
      </c>
    </row>
    <row r="37" spans="2:4" ht="25.5" x14ac:dyDescent="0.2">
      <c r="B37" s="298" t="s">
        <v>623</v>
      </c>
      <c r="C37" s="303" t="s">
        <v>2</v>
      </c>
      <c r="D37" s="303" t="s">
        <v>2</v>
      </c>
    </row>
    <row r="38" spans="2:4" ht="25.5" x14ac:dyDescent="0.2">
      <c r="B38" s="508" t="s">
        <v>624</v>
      </c>
      <c r="C38" s="471" t="s">
        <v>2</v>
      </c>
      <c r="D38" s="471" t="s">
        <v>2</v>
      </c>
    </row>
    <row r="39" spans="2:4" ht="25.5" x14ac:dyDescent="0.2">
      <c r="B39" s="298" t="s">
        <v>918</v>
      </c>
      <c r="C39" s="303" t="s">
        <v>2</v>
      </c>
      <c r="D39" s="303" t="s">
        <v>2</v>
      </c>
    </row>
    <row r="40" spans="2:4" x14ac:dyDescent="0.2">
      <c r="B40" s="552" t="s">
        <v>747</v>
      </c>
      <c r="C40" s="549" t="s">
        <v>2</v>
      </c>
      <c r="D40" s="549" t="s">
        <v>2</v>
      </c>
    </row>
    <row r="41" spans="2:4" x14ac:dyDescent="0.2">
      <c r="B41" s="511" t="s">
        <v>27</v>
      </c>
      <c r="C41" s="54">
        <v>8611</v>
      </c>
      <c r="D41" s="284">
        <v>689</v>
      </c>
    </row>
    <row r="44" spans="2:4" x14ac:dyDescent="0.2">
      <c r="C44" s="1104"/>
      <c r="D44" s="1104"/>
    </row>
    <row r="45" spans="2:4" x14ac:dyDescent="0.2">
      <c r="C45" s="1104"/>
      <c r="D45" s="1104"/>
    </row>
  </sheetData>
  <mergeCells count="3">
    <mergeCell ref="B2:D2"/>
    <mergeCell ref="B23:D23"/>
    <mergeCell ref="C44:D4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E26"/>
  <sheetViews>
    <sheetView showGridLines="0" zoomScaleNormal="100" workbookViewId="0">
      <selection activeCell="N14" sqref="N14"/>
    </sheetView>
  </sheetViews>
  <sheetFormatPr baseColWidth="10" defaultColWidth="8.6640625" defaultRowHeight="12.75" x14ac:dyDescent="0.2"/>
  <cols>
    <col min="1" max="1" width="8.6640625" style="1"/>
    <col min="2" max="2" width="73.6640625" style="1" bestFit="1" customWidth="1"/>
    <col min="3" max="3" width="9.33203125" style="1" customWidth="1"/>
    <col min="4" max="4" width="9.83203125" style="1" customWidth="1"/>
    <col min="5" max="5" width="9.5" style="1" customWidth="1"/>
    <col min="6" max="16384" width="8.6640625" style="1"/>
  </cols>
  <sheetData>
    <row r="2" spans="2:5" ht="13.9" customHeight="1" x14ac:dyDescent="0.2">
      <c r="B2" s="1105" t="s">
        <v>1506</v>
      </c>
      <c r="C2" s="1105"/>
      <c r="D2" s="1105"/>
      <c r="E2" s="1105"/>
    </row>
    <row r="3" spans="2:5" x14ac:dyDescent="0.2">
      <c r="B3" s="1105"/>
      <c r="C3" s="1105"/>
      <c r="D3" s="1105"/>
      <c r="E3" s="1105"/>
    </row>
    <row r="4" spans="2:5" ht="13.15" customHeight="1" x14ac:dyDescent="0.2"/>
    <row r="5" spans="2:5" ht="13.15" customHeight="1" x14ac:dyDescent="0.2"/>
    <row r="6" spans="2:5" s="4" customFormat="1" x14ac:dyDescent="0.2">
      <c r="B6" s="108"/>
      <c r="C6" s="1117" t="s">
        <v>667</v>
      </c>
      <c r="D6" s="1117"/>
      <c r="E6" s="1117"/>
    </row>
    <row r="7" spans="2:5" s="4" customFormat="1" ht="27" x14ac:dyDescent="0.2">
      <c r="B7" s="97" t="s">
        <v>627</v>
      </c>
      <c r="C7" s="87" t="s">
        <v>665</v>
      </c>
      <c r="D7" s="87" t="s">
        <v>666</v>
      </c>
      <c r="E7" s="87" t="s">
        <v>668</v>
      </c>
    </row>
    <row r="8" spans="2:5" s="148" customFormat="1" ht="13.15" customHeight="1" x14ac:dyDescent="0.2">
      <c r="B8" s="147" t="s">
        <v>57</v>
      </c>
      <c r="C8" s="706">
        <v>58295.584000000003</v>
      </c>
      <c r="D8" s="706">
        <v>58295.584000000003</v>
      </c>
      <c r="E8" s="706">
        <v>4080.1350000000002</v>
      </c>
    </row>
    <row r="9" spans="2:5" s="148" customFormat="1" ht="13.15" customHeight="1" x14ac:dyDescent="0.2">
      <c r="B9" s="141" t="s">
        <v>58</v>
      </c>
      <c r="C9" s="234">
        <v>54151.241999999998</v>
      </c>
      <c r="D9" s="234">
        <v>49612.525999999998</v>
      </c>
      <c r="E9" s="234">
        <v>7674.2759999999998</v>
      </c>
    </row>
    <row r="10" spans="2:5" s="148" customFormat="1" ht="13.15" customHeight="1" x14ac:dyDescent="0.2">
      <c r="B10" s="141" t="s">
        <v>59</v>
      </c>
      <c r="C10" s="234">
        <v>2617.8969999999999</v>
      </c>
      <c r="D10" s="234">
        <v>2617.8969999999999</v>
      </c>
      <c r="E10" s="234">
        <v>1712.6369999999999</v>
      </c>
    </row>
    <row r="11" spans="2:5" s="148" customFormat="1" ht="13.15" customHeight="1" x14ac:dyDescent="0.2">
      <c r="B11" s="141" t="s">
        <v>60</v>
      </c>
      <c r="C11" s="234">
        <v>41147.563000000002</v>
      </c>
      <c r="D11" s="234">
        <v>40228.813000000002</v>
      </c>
      <c r="E11" s="234">
        <v>7585.4139999999998</v>
      </c>
    </row>
    <row r="12" spans="2:5" s="148" customFormat="1" ht="13.15" customHeight="1" x14ac:dyDescent="0.2">
      <c r="B12" s="141" t="s">
        <v>61</v>
      </c>
      <c r="C12" s="234">
        <v>603096.96699999995</v>
      </c>
      <c r="D12" s="234">
        <v>468833.29300000001</v>
      </c>
      <c r="E12" s="234">
        <v>232533.908</v>
      </c>
    </row>
    <row r="13" spans="2:5" s="148" customFormat="1" ht="13.15" customHeight="1" x14ac:dyDescent="0.2">
      <c r="B13" s="141" t="s">
        <v>64</v>
      </c>
      <c r="C13" s="234">
        <v>3971.8</v>
      </c>
      <c r="D13" s="234">
        <v>3971.8</v>
      </c>
      <c r="E13" s="234">
        <v>10336.369000000001</v>
      </c>
    </row>
    <row r="14" spans="2:5" s="148" customFormat="1" ht="13.15" customHeight="1" x14ac:dyDescent="0.2">
      <c r="B14" s="141" t="s">
        <v>66</v>
      </c>
      <c r="C14" s="234">
        <v>6940.107</v>
      </c>
      <c r="D14" s="234">
        <v>6940.107</v>
      </c>
      <c r="E14" s="234">
        <v>6931.0219999999999</v>
      </c>
    </row>
    <row r="15" spans="2:5" s="148" customFormat="1" ht="13.15" customHeight="1" x14ac:dyDescent="0.2">
      <c r="B15" s="141" t="s">
        <v>634</v>
      </c>
      <c r="C15" s="234">
        <v>14984.411</v>
      </c>
      <c r="D15" s="234">
        <v>14984.411</v>
      </c>
      <c r="E15" s="234">
        <v>16920.226999999999</v>
      </c>
    </row>
    <row r="16" spans="2:5" s="148" customFormat="1" ht="13.15" customHeight="1" x14ac:dyDescent="0.2">
      <c r="B16" s="141" t="s">
        <v>68</v>
      </c>
      <c r="C16" s="234">
        <v>4754.7380000000003</v>
      </c>
      <c r="D16" s="234">
        <v>4748.8180000000002</v>
      </c>
      <c r="E16" s="234">
        <v>4004.9630000000002</v>
      </c>
    </row>
    <row r="17" spans="2:5" s="148" customFormat="1" ht="13.15" customHeight="1" x14ac:dyDescent="0.2">
      <c r="B17" s="141" t="s">
        <v>69</v>
      </c>
      <c r="C17" s="234">
        <v>2000.838</v>
      </c>
      <c r="D17" s="234">
        <v>2000.84</v>
      </c>
      <c r="E17" s="234">
        <v>1698.0509999999999</v>
      </c>
    </row>
    <row r="18" spans="2:5" s="148" customFormat="1" ht="13.15" customHeight="1" x14ac:dyDescent="0.2">
      <c r="B18" s="103" t="s">
        <v>635</v>
      </c>
      <c r="C18" s="232">
        <v>40868.538999999997</v>
      </c>
      <c r="D18" s="232">
        <v>47005.463000000003</v>
      </c>
      <c r="E18" s="232">
        <v>3328.3710000000001</v>
      </c>
    </row>
    <row r="19" spans="2:5" s="5" customFormat="1" x14ac:dyDescent="0.2">
      <c r="B19" s="77" t="s">
        <v>664</v>
      </c>
      <c r="C19" s="236">
        <v>832829.68599999999</v>
      </c>
      <c r="D19" s="236">
        <v>699239.55200000003</v>
      </c>
      <c r="E19" s="236">
        <v>296805.37300000002</v>
      </c>
    </row>
    <row r="20" spans="2:5" s="150" customFormat="1" ht="12" customHeight="1" x14ac:dyDescent="0.2">
      <c r="B20" s="107" t="s">
        <v>1069</v>
      </c>
      <c r="C20" s="107"/>
      <c r="D20" s="107"/>
      <c r="E20" s="107"/>
    </row>
    <row r="21" spans="2:5" s="150" customFormat="1" ht="12" customHeight="1" x14ac:dyDescent="0.2">
      <c r="B21" s="107" t="s">
        <v>1070</v>
      </c>
      <c r="C21" s="107"/>
      <c r="D21" s="107"/>
      <c r="E21" s="107"/>
    </row>
    <row r="22" spans="2:5" s="150" customFormat="1" ht="12" customHeight="1" x14ac:dyDescent="0.2">
      <c r="B22" s="107" t="s">
        <v>1071</v>
      </c>
      <c r="C22" s="107"/>
      <c r="D22" s="107"/>
      <c r="E22" s="107"/>
    </row>
    <row r="23" spans="2:5" s="150" customFormat="1" ht="12" customHeight="1" x14ac:dyDescent="0.2">
      <c r="B23" s="107" t="s">
        <v>1072</v>
      </c>
      <c r="C23" s="107"/>
      <c r="D23" s="107"/>
      <c r="E23" s="107"/>
    </row>
    <row r="24" spans="2:5" s="7" customFormat="1" ht="30" customHeight="1" x14ac:dyDescent="0.2">
      <c r="B24" s="1116"/>
      <c r="C24" s="1116"/>
      <c r="D24" s="1116"/>
      <c r="E24" s="1116"/>
    </row>
    <row r="25" spans="2:5" x14ac:dyDescent="0.2">
      <c r="B25" s="33"/>
      <c r="D25" s="1104"/>
      <c r="E25" s="1104"/>
    </row>
    <row r="26" spans="2:5" x14ac:dyDescent="0.2">
      <c r="D26" s="1104"/>
      <c r="E26" s="1104"/>
    </row>
  </sheetData>
  <mergeCells count="4">
    <mergeCell ref="B24:E24"/>
    <mergeCell ref="C6:E6"/>
    <mergeCell ref="D25:E26"/>
    <mergeCell ref="B2:E3"/>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B2:J16"/>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61.33203125" style="13" bestFit="1" customWidth="1"/>
    <col min="3" max="7" width="10" style="13" customWidth="1"/>
    <col min="8" max="8" width="12.1640625" style="13" bestFit="1" customWidth="1"/>
    <col min="9" max="9" width="16.1640625" style="13" customWidth="1"/>
    <col min="10" max="16384" width="9" style="13"/>
  </cols>
  <sheetData>
    <row r="2" spans="2:10" ht="13.9" customHeight="1" x14ac:dyDescent="0.2">
      <c r="B2" s="1105" t="s">
        <v>1420</v>
      </c>
      <c r="C2" s="1105"/>
      <c r="D2" s="1105"/>
      <c r="E2" s="1105"/>
      <c r="F2" s="1105"/>
      <c r="G2" s="1105"/>
      <c r="H2" s="1105"/>
      <c r="I2" s="1105"/>
    </row>
    <row r="3" spans="2:10" ht="13.9" customHeight="1" x14ac:dyDescent="0.2"/>
    <row r="4" spans="2:10" ht="13.9" customHeight="1" x14ac:dyDescent="0.2">
      <c r="B4" s="12"/>
      <c r="C4" s="12"/>
      <c r="D4" s="12"/>
      <c r="E4" s="12"/>
      <c r="F4" s="12"/>
      <c r="G4" s="12"/>
      <c r="H4" s="12"/>
      <c r="I4" s="12"/>
    </row>
    <row r="5" spans="2:10" s="11" customFormat="1" ht="25.5" x14ac:dyDescent="0.2">
      <c r="B5" s="506" t="s">
        <v>919</v>
      </c>
      <c r="C5" s="506" t="s">
        <v>909</v>
      </c>
      <c r="D5" s="506" t="s">
        <v>912</v>
      </c>
      <c r="E5" s="506" t="s">
        <v>920</v>
      </c>
      <c r="F5" s="506" t="s">
        <v>921</v>
      </c>
      <c r="G5" s="506" t="s">
        <v>247</v>
      </c>
      <c r="H5" s="506" t="s">
        <v>922</v>
      </c>
      <c r="I5" s="506" t="s">
        <v>1232</v>
      </c>
      <c r="J5" s="339"/>
    </row>
    <row r="6" spans="2:10" x14ac:dyDescent="0.2">
      <c r="B6" s="555" t="s">
        <v>758</v>
      </c>
      <c r="C6" s="551">
        <v>2232.0819999999999</v>
      </c>
      <c r="D6" s="551">
        <v>5138.2120000000004</v>
      </c>
      <c r="E6" s="551">
        <v>1240.232</v>
      </c>
      <c r="F6" s="551" t="s">
        <v>2</v>
      </c>
      <c r="G6" s="551" t="s">
        <v>2</v>
      </c>
      <c r="H6" s="551">
        <v>8610.5259999999998</v>
      </c>
      <c r="I6" s="551">
        <v>688.84208000000001</v>
      </c>
    </row>
    <row r="7" spans="2:10" x14ac:dyDescent="0.2">
      <c r="B7" s="289" t="s">
        <v>923</v>
      </c>
      <c r="C7" s="253">
        <v>-254.303</v>
      </c>
      <c r="D7" s="253">
        <v>-152.15100000000001</v>
      </c>
      <c r="E7" s="253">
        <v>-116.494</v>
      </c>
      <c r="F7" s="269" t="s">
        <v>2</v>
      </c>
      <c r="G7" s="471" t="s">
        <v>2</v>
      </c>
      <c r="H7" s="253">
        <v>-522.94799999999998</v>
      </c>
      <c r="I7" s="253">
        <v>-41.835839999999997</v>
      </c>
    </row>
    <row r="8" spans="2:10" x14ac:dyDescent="0.2">
      <c r="B8" s="292" t="s">
        <v>924</v>
      </c>
      <c r="C8" s="471" t="s">
        <v>2</v>
      </c>
      <c r="D8" s="471" t="s">
        <v>2</v>
      </c>
      <c r="E8" s="471" t="s">
        <v>2</v>
      </c>
      <c r="F8" s="268" t="s">
        <v>2</v>
      </c>
      <c r="G8" s="471" t="s">
        <v>2</v>
      </c>
      <c r="H8" s="471" t="s">
        <v>2</v>
      </c>
      <c r="I8" s="471" t="s">
        <v>2</v>
      </c>
    </row>
    <row r="9" spans="2:10" x14ac:dyDescent="0.2">
      <c r="B9" s="292" t="s">
        <v>755</v>
      </c>
      <c r="C9" s="471" t="s">
        <v>2</v>
      </c>
      <c r="D9" s="471" t="s">
        <v>2</v>
      </c>
      <c r="E9" s="471" t="s">
        <v>2</v>
      </c>
      <c r="F9" s="471" t="s">
        <v>2</v>
      </c>
      <c r="G9" s="471" t="s">
        <v>2</v>
      </c>
      <c r="H9" s="471" t="s">
        <v>2</v>
      </c>
      <c r="I9" s="471" t="s">
        <v>2</v>
      </c>
    </row>
    <row r="10" spans="2:10" x14ac:dyDescent="0.2">
      <c r="B10" s="292" t="s">
        <v>756</v>
      </c>
      <c r="C10" s="471" t="s">
        <v>2</v>
      </c>
      <c r="D10" s="471" t="s">
        <v>2</v>
      </c>
      <c r="E10" s="471" t="s">
        <v>2</v>
      </c>
      <c r="F10" s="471" t="s">
        <v>2</v>
      </c>
      <c r="G10" s="471" t="s">
        <v>2</v>
      </c>
      <c r="H10" s="471" t="s">
        <v>2</v>
      </c>
      <c r="I10" s="471" t="s">
        <v>2</v>
      </c>
    </row>
    <row r="11" spans="2:10" x14ac:dyDescent="0.2">
      <c r="B11" s="292" t="s">
        <v>925</v>
      </c>
      <c r="C11" s="370">
        <v>37.673000000000002</v>
      </c>
      <c r="D11" s="370">
        <v>125.59399999999999</v>
      </c>
      <c r="E11" s="370">
        <v>17.024000000000001</v>
      </c>
      <c r="F11" s="471" t="s">
        <v>2</v>
      </c>
      <c r="G11" s="471" t="s">
        <v>2</v>
      </c>
      <c r="H11" s="370">
        <v>180.291</v>
      </c>
      <c r="I11" s="370">
        <v>14.42328</v>
      </c>
    </row>
    <row r="12" spans="2:10" x14ac:dyDescent="0.2">
      <c r="B12" s="292" t="s">
        <v>247</v>
      </c>
      <c r="C12" s="268" t="s">
        <v>2</v>
      </c>
      <c r="D12" s="268" t="s">
        <v>2</v>
      </c>
      <c r="E12" s="268" t="s">
        <v>2</v>
      </c>
      <c r="F12" s="471" t="s">
        <v>2</v>
      </c>
      <c r="G12" s="471" t="s">
        <v>2</v>
      </c>
      <c r="H12" s="471" t="s">
        <v>2</v>
      </c>
      <c r="I12" s="471" t="s">
        <v>2</v>
      </c>
    </row>
    <row r="13" spans="2:10" x14ac:dyDescent="0.2">
      <c r="B13" s="555" t="s">
        <v>759</v>
      </c>
      <c r="C13" s="551">
        <v>2015.454</v>
      </c>
      <c r="D13" s="551">
        <v>5111.6570000000002</v>
      </c>
      <c r="E13" s="551">
        <v>1140.761</v>
      </c>
      <c r="F13" s="551" t="s">
        <v>2</v>
      </c>
      <c r="G13" s="551" t="s">
        <v>2</v>
      </c>
      <c r="H13" s="551">
        <v>8267.8719999999994</v>
      </c>
      <c r="I13" s="551">
        <v>661.42975999999999</v>
      </c>
    </row>
    <row r="15" spans="2:10" x14ac:dyDescent="0.2">
      <c r="D15" s="1104"/>
      <c r="E15" s="1104"/>
    </row>
    <row r="16" spans="2:10" x14ac:dyDescent="0.2">
      <c r="D16" s="1104"/>
      <c r="E16" s="1104"/>
    </row>
  </sheetData>
  <mergeCells count="2">
    <mergeCell ref="B2:I2"/>
    <mergeCell ref="D15:E16"/>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B2:D16"/>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32.1640625" style="13" customWidth="1"/>
    <col min="3" max="4" width="12.1640625" style="13" bestFit="1" customWidth="1"/>
    <col min="5" max="16384" width="9" style="13"/>
  </cols>
  <sheetData>
    <row r="2" spans="2:4" ht="13.9" customHeight="1" x14ac:dyDescent="0.2">
      <c r="B2" s="1105" t="s">
        <v>1421</v>
      </c>
      <c r="C2" s="1105"/>
      <c r="D2" s="1105"/>
    </row>
    <row r="3" spans="2:4" ht="13.9" customHeight="1" x14ac:dyDescent="0.2">
      <c r="B3" s="1105"/>
      <c r="C3" s="1105"/>
      <c r="D3" s="1105"/>
    </row>
    <row r="4" spans="2:4" ht="13.9" customHeight="1" x14ac:dyDescent="0.2">
      <c r="B4" s="93"/>
      <c r="C4" s="94"/>
      <c r="D4" s="94"/>
    </row>
    <row r="5" spans="2:4" s="11" customFormat="1" ht="21" customHeight="1" x14ac:dyDescent="0.2">
      <c r="B5" s="1168" t="s">
        <v>219</v>
      </c>
      <c r="C5" s="1168"/>
      <c r="D5" s="1168"/>
    </row>
    <row r="6" spans="2:4" ht="15.6" customHeight="1" x14ac:dyDescent="0.2">
      <c r="B6" s="403"/>
      <c r="C6" s="404" t="s">
        <v>842</v>
      </c>
      <c r="D6" s="404" t="s">
        <v>843</v>
      </c>
    </row>
    <row r="7" spans="2:4" x14ac:dyDescent="0.2">
      <c r="B7" s="588" t="s">
        <v>220</v>
      </c>
      <c r="C7" s="572">
        <v>-27.978308999999999</v>
      </c>
      <c r="D7" s="572">
        <v>-38</v>
      </c>
    </row>
    <row r="8" spans="2:4" x14ac:dyDescent="0.2">
      <c r="B8" s="292" t="s">
        <v>927</v>
      </c>
      <c r="C8" s="573">
        <v>-2.3776955659303067</v>
      </c>
      <c r="D8" s="573">
        <v>-5</v>
      </c>
    </row>
    <row r="9" spans="2:4" x14ac:dyDescent="0.2">
      <c r="B9" s="292" t="s">
        <v>928</v>
      </c>
      <c r="C9" s="573">
        <v>-0.64348370249999998</v>
      </c>
      <c r="D9" s="573">
        <v>-6</v>
      </c>
    </row>
    <row r="10" spans="2:4" x14ac:dyDescent="0.2">
      <c r="B10" s="292" t="s">
        <v>929</v>
      </c>
      <c r="C10" s="574" t="s">
        <v>2</v>
      </c>
      <c r="D10" s="573">
        <v>-3</v>
      </c>
    </row>
    <row r="11" spans="2:4" x14ac:dyDescent="0.2">
      <c r="B11" s="292" t="s">
        <v>930</v>
      </c>
      <c r="C11" s="573">
        <v>-2.1339056140000001</v>
      </c>
      <c r="D11" s="573">
        <v>-3</v>
      </c>
    </row>
    <row r="12" spans="2:4" x14ac:dyDescent="0.2">
      <c r="B12" s="292" t="s">
        <v>931</v>
      </c>
      <c r="C12" s="574">
        <v>-4.0377088289000005</v>
      </c>
      <c r="D12" s="573">
        <v>-2</v>
      </c>
    </row>
    <row r="13" spans="2:4" x14ac:dyDescent="0.2">
      <c r="B13" s="292" t="s">
        <v>926</v>
      </c>
      <c r="C13" s="574" t="s">
        <v>2</v>
      </c>
      <c r="D13" s="573" t="s">
        <v>2</v>
      </c>
    </row>
    <row r="15" spans="2:4" x14ac:dyDescent="0.2">
      <c r="C15" s="1104"/>
      <c r="D15" s="1104"/>
    </row>
    <row r="16" spans="2:4" x14ac:dyDescent="0.2">
      <c r="C16" s="1104"/>
      <c r="D16" s="1104"/>
    </row>
  </sheetData>
  <mergeCells count="3">
    <mergeCell ref="B5:D5"/>
    <mergeCell ref="C15:D16"/>
    <mergeCell ref="B2:D3"/>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B2:M16"/>
  <sheetViews>
    <sheetView showGridLines="0" zoomScaleNormal="100" workbookViewId="0">
      <selection activeCell="F11" sqref="B11:F15"/>
    </sheetView>
  </sheetViews>
  <sheetFormatPr baseColWidth="10" defaultColWidth="9" defaultRowHeight="12.75" x14ac:dyDescent="0.2"/>
  <cols>
    <col min="1" max="1" width="8.6640625" style="13" customWidth="1"/>
    <col min="2" max="2" width="23.5" style="13" bestFit="1" customWidth="1"/>
    <col min="3" max="10" width="17.6640625" style="13" customWidth="1"/>
    <col min="11" max="11" width="3.1640625" style="13" customWidth="1"/>
    <col min="12" max="12" width="9.6640625" style="13" customWidth="1"/>
    <col min="13" max="13" width="10.5" style="13" customWidth="1"/>
    <col min="14" max="16384" width="9" style="13"/>
  </cols>
  <sheetData>
    <row r="2" spans="2:13" ht="13.9" customHeight="1" x14ac:dyDescent="0.2">
      <c r="B2" s="1105" t="s">
        <v>1422</v>
      </c>
      <c r="C2" s="1105"/>
      <c r="D2" s="1105"/>
      <c r="E2" s="1105"/>
      <c r="F2" s="1105"/>
      <c r="G2" s="1105"/>
      <c r="H2" s="1105"/>
      <c r="I2" s="1105"/>
      <c r="J2" s="1105"/>
    </row>
    <row r="3" spans="2:13" ht="13.9" customHeight="1" x14ac:dyDescent="0.2"/>
    <row r="4" spans="2:13" x14ac:dyDescent="0.2">
      <c r="B4" s="277"/>
      <c r="C4" s="278"/>
      <c r="D4" s="278"/>
      <c r="E4" s="278"/>
      <c r="F4" s="278"/>
      <c r="G4" s="278"/>
      <c r="H4" s="278"/>
      <c r="I4" s="278"/>
      <c r="J4" s="278"/>
      <c r="K4" s="278"/>
      <c r="L4" s="278"/>
      <c r="M4" s="278"/>
    </row>
    <row r="5" spans="2:13" s="11" customFormat="1" x14ac:dyDescent="0.2">
      <c r="B5" s="306"/>
      <c r="C5" s="509" t="s">
        <v>932</v>
      </c>
      <c r="D5" s="509" t="s">
        <v>933</v>
      </c>
      <c r="E5" s="509" t="s">
        <v>48</v>
      </c>
      <c r="F5" s="509" t="s">
        <v>934</v>
      </c>
      <c r="G5" s="509" t="s">
        <v>50</v>
      </c>
      <c r="H5" s="509" t="s">
        <v>49</v>
      </c>
      <c r="I5" s="509" t="s">
        <v>954</v>
      </c>
      <c r="J5" s="509" t="s">
        <v>46</v>
      </c>
    </row>
    <row r="6" spans="2:13" x14ac:dyDescent="0.2">
      <c r="B6" s="405" t="s">
        <v>1673</v>
      </c>
      <c r="C6" s="578">
        <v>-99.250591</v>
      </c>
      <c r="D6" s="578">
        <v>-32.679027679999997</v>
      </c>
      <c r="E6" s="578">
        <v>-10.892178138004821</v>
      </c>
      <c r="F6" s="579" t="s">
        <v>2</v>
      </c>
      <c r="G6" s="578">
        <v>-4.6221951533057535</v>
      </c>
      <c r="H6" s="578">
        <v>-6.3168598244712584</v>
      </c>
      <c r="I6" s="578">
        <v>-1.182437</v>
      </c>
      <c r="J6" s="579" t="s">
        <v>2</v>
      </c>
    </row>
    <row r="9" spans="2:13" s="279" customFormat="1" ht="13.15" customHeight="1" x14ac:dyDescent="0.2"/>
    <row r="10" spans="2:13" ht="13.15" customHeight="1" x14ac:dyDescent="0.2"/>
    <row r="11" spans="2:13" ht="25.5" x14ac:dyDescent="0.2">
      <c r="B11" s="389"/>
      <c r="C11" s="557" t="s">
        <v>935</v>
      </c>
      <c r="D11" s="557" t="s">
        <v>565</v>
      </c>
      <c r="E11" s="557" t="s">
        <v>936</v>
      </c>
      <c r="F11" s="557" t="s">
        <v>937</v>
      </c>
    </row>
    <row r="12" spans="2:13" ht="13.15" customHeight="1" x14ac:dyDescent="0.2">
      <c r="B12" s="558">
        <v>2018</v>
      </c>
      <c r="C12" s="575" t="s">
        <v>1271</v>
      </c>
      <c r="D12" s="575" t="s">
        <v>1271</v>
      </c>
      <c r="E12" s="575"/>
      <c r="F12" s="575" t="s">
        <v>1272</v>
      </c>
    </row>
    <row r="13" spans="2:13" ht="13.15" customHeight="1" x14ac:dyDescent="0.2">
      <c r="B13" s="467" t="s">
        <v>27</v>
      </c>
      <c r="C13" s="470"/>
      <c r="D13" s="470"/>
      <c r="E13" s="470"/>
      <c r="F13" s="470"/>
    </row>
    <row r="14" spans="2:13" ht="25.9" customHeight="1" x14ac:dyDescent="0.2">
      <c r="B14" s="683" t="s">
        <v>1674</v>
      </c>
      <c r="C14" s="576">
        <v>-66.772435000000002</v>
      </c>
      <c r="D14" s="576">
        <v>-99.250591</v>
      </c>
      <c r="E14" s="469" t="s">
        <v>1273</v>
      </c>
      <c r="F14" s="576">
        <v>-26.245630999999999</v>
      </c>
    </row>
    <row r="15" spans="2:13" ht="28.9" customHeight="1" x14ac:dyDescent="0.2">
      <c r="B15" s="684" t="s">
        <v>927</v>
      </c>
      <c r="C15" s="577">
        <v>-32.679027679999997</v>
      </c>
      <c r="D15" s="577">
        <v>-21.521742</v>
      </c>
      <c r="E15" s="471" t="s">
        <v>1274</v>
      </c>
      <c r="F15" s="577">
        <v>-7.5432430000000004</v>
      </c>
      <c r="I15" s="1104"/>
      <c r="J15" s="1104"/>
    </row>
    <row r="16" spans="2:13" x14ac:dyDescent="0.2">
      <c r="I16" s="1104"/>
      <c r="J16" s="1104"/>
    </row>
  </sheetData>
  <mergeCells count="2">
    <mergeCell ref="I15:J16"/>
    <mergeCell ref="B2:J2"/>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B2:J13"/>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43" style="13" bestFit="1" customWidth="1"/>
    <col min="3" max="3" width="12.1640625" style="13" bestFit="1" customWidth="1"/>
    <col min="4" max="6" width="11.33203125" style="13" customWidth="1"/>
    <col min="7" max="7" width="15.33203125" style="13" customWidth="1"/>
    <col min="8" max="10" width="11.33203125" style="13" customWidth="1"/>
    <col min="11" max="16384" width="9" style="13"/>
  </cols>
  <sheetData>
    <row r="2" spans="2:10" ht="13.9" customHeight="1" x14ac:dyDescent="0.2">
      <c r="B2" s="1105" t="s">
        <v>1423</v>
      </c>
      <c r="C2" s="1105"/>
      <c r="D2" s="1105"/>
      <c r="E2" s="1105"/>
      <c r="F2" s="1105"/>
      <c r="G2" s="1105"/>
      <c r="H2" s="1105"/>
      <c r="I2" s="1105"/>
      <c r="J2" s="1105"/>
    </row>
    <row r="3" spans="2:10" ht="13.15" customHeight="1" x14ac:dyDescent="0.2"/>
    <row r="4" spans="2:10" ht="13.15" customHeight="1" x14ac:dyDescent="0.2">
      <c r="B4" s="277"/>
      <c r="C4" s="278"/>
      <c r="D4" s="278"/>
      <c r="E4" s="278"/>
      <c r="F4" s="278"/>
      <c r="G4" s="278"/>
      <c r="H4" s="278"/>
      <c r="I4" s="278"/>
      <c r="J4" s="278"/>
    </row>
    <row r="5" spans="2:10" s="11" customFormat="1" ht="14.45" customHeight="1" x14ac:dyDescent="0.2">
      <c r="B5" s="264"/>
      <c r="C5" s="1167" t="s">
        <v>1093</v>
      </c>
      <c r="D5" s="1167"/>
      <c r="E5" s="1167"/>
      <c r="F5" s="1167"/>
      <c r="G5" s="1167"/>
      <c r="H5" s="1167"/>
      <c r="I5" s="1167"/>
      <c r="J5" s="1167"/>
    </row>
    <row r="6" spans="2:10" s="11" customFormat="1" x14ac:dyDescent="0.2">
      <c r="B6" s="306"/>
      <c r="C6" s="1206">
        <v>2018</v>
      </c>
      <c r="D6" s="1206"/>
      <c r="E6" s="1206"/>
      <c r="F6" s="1206"/>
      <c r="G6" s="1206">
        <v>2017</v>
      </c>
      <c r="H6" s="1206"/>
      <c r="I6" s="1206"/>
      <c r="J6" s="1206"/>
    </row>
    <row r="7" spans="2:10" s="11" customFormat="1" ht="25.5" x14ac:dyDescent="0.2">
      <c r="B7" s="53"/>
      <c r="C7" s="986" t="s">
        <v>938</v>
      </c>
      <c r="D7" s="986" t="s">
        <v>164</v>
      </c>
      <c r="E7" s="986" t="s">
        <v>165</v>
      </c>
      <c r="F7" s="986" t="s">
        <v>133</v>
      </c>
      <c r="G7" s="986" t="s">
        <v>938</v>
      </c>
      <c r="H7" s="986" t="s">
        <v>164</v>
      </c>
      <c r="I7" s="986" t="s">
        <v>165</v>
      </c>
      <c r="J7" s="986" t="s">
        <v>133</v>
      </c>
    </row>
    <row r="8" spans="2:10" ht="13.15" customHeight="1" x14ac:dyDescent="0.2">
      <c r="B8" s="357" t="s">
        <v>249</v>
      </c>
      <c r="C8" s="252">
        <v>2849.9949999999999</v>
      </c>
      <c r="D8" s="252">
        <v>2849.9949999999999</v>
      </c>
      <c r="E8" s="252">
        <v>2849.9949999999999</v>
      </c>
      <c r="F8" s="252">
        <v>4909.5360000000001</v>
      </c>
      <c r="G8" s="252">
        <v>3083.8960000000002</v>
      </c>
      <c r="H8" s="252">
        <v>3083.8960000000002</v>
      </c>
      <c r="I8" s="252">
        <v>3083.8960000000002</v>
      </c>
      <c r="J8" s="252">
        <v>5779.1779999999999</v>
      </c>
    </row>
    <row r="9" spans="2:10" x14ac:dyDescent="0.2">
      <c r="B9" s="296" t="s">
        <v>250</v>
      </c>
      <c r="C9" s="301">
        <v>3971.5549999999998</v>
      </c>
      <c r="D9" s="301">
        <v>3971.5549999999998</v>
      </c>
      <c r="E9" s="301">
        <v>3971.5549999999998</v>
      </c>
      <c r="F9" s="301">
        <v>10336.120999999999</v>
      </c>
      <c r="G9" s="301">
        <v>4714.5569999999998</v>
      </c>
      <c r="H9" s="301">
        <v>4714.5569999999998</v>
      </c>
      <c r="I9" s="301">
        <v>4714.5569999999998</v>
      </c>
      <c r="J9" s="301">
        <v>10995.965</v>
      </c>
    </row>
    <row r="10" spans="2:10" x14ac:dyDescent="0.2">
      <c r="B10" s="374" t="s">
        <v>27</v>
      </c>
      <c r="C10" s="54">
        <v>6821.5499999999993</v>
      </c>
      <c r="D10" s="54">
        <v>6821.5499999999993</v>
      </c>
      <c r="E10" s="54">
        <v>6821.5499999999993</v>
      </c>
      <c r="F10" s="54">
        <v>15245.656999999999</v>
      </c>
      <c r="G10" s="54">
        <v>7798.4529999999995</v>
      </c>
      <c r="H10" s="54">
        <v>7798.4529999999995</v>
      </c>
      <c r="I10" s="54">
        <v>7798.4529999999995</v>
      </c>
      <c r="J10" s="54">
        <v>16775.143</v>
      </c>
    </row>
    <row r="11" spans="2:10" ht="12" customHeight="1" x14ac:dyDescent="0.2">
      <c r="B11" s="1183" t="s">
        <v>221</v>
      </c>
      <c r="C11" s="1183"/>
      <c r="D11" s="1183"/>
      <c r="E11" s="1183"/>
      <c r="F11" s="1183"/>
      <c r="G11" s="1183"/>
      <c r="H11" s="1183"/>
      <c r="I11" s="1183"/>
      <c r="J11" s="1183"/>
    </row>
    <row r="12" spans="2:10" x14ac:dyDescent="0.2">
      <c r="B12" s="25"/>
      <c r="C12" s="46"/>
      <c r="D12" s="1104"/>
      <c r="E12" s="1104"/>
      <c r="F12" s="47"/>
      <c r="G12" s="47"/>
      <c r="H12" s="47"/>
      <c r="I12" s="406"/>
      <c r="J12" s="47"/>
    </row>
    <row r="13" spans="2:10" x14ac:dyDescent="0.2">
      <c r="B13" s="51"/>
      <c r="D13" s="1104"/>
      <c r="E13" s="1104"/>
    </row>
  </sheetData>
  <mergeCells count="6">
    <mergeCell ref="B11:J11"/>
    <mergeCell ref="D12:E13"/>
    <mergeCell ref="B2:J2"/>
    <mergeCell ref="C5:J5"/>
    <mergeCell ref="C6:F6"/>
    <mergeCell ref="G6:J6"/>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B2:F15"/>
  <sheetViews>
    <sheetView showGridLines="0" zoomScaleNormal="100" workbookViewId="0">
      <selection activeCell="E22" sqref="E22"/>
    </sheetView>
  </sheetViews>
  <sheetFormatPr baseColWidth="10" defaultColWidth="9" defaultRowHeight="12.75" x14ac:dyDescent="0.2"/>
  <cols>
    <col min="1" max="1" width="8.6640625" style="13" customWidth="1"/>
    <col min="2" max="2" width="50.33203125" style="13" customWidth="1"/>
    <col min="3" max="3" width="17.83203125" style="13" bestFit="1" customWidth="1"/>
    <col min="4" max="4" width="13.33203125" style="13" bestFit="1" customWidth="1"/>
    <col min="5" max="5" width="17.83203125" style="13" bestFit="1" customWidth="1"/>
    <col min="6" max="6" width="13.33203125" style="13" bestFit="1" customWidth="1"/>
    <col min="7" max="16384" width="9" style="13"/>
  </cols>
  <sheetData>
    <row r="2" spans="2:6" ht="13.9" customHeight="1" x14ac:dyDescent="0.2">
      <c r="B2" s="1105" t="s">
        <v>1424</v>
      </c>
      <c r="C2" s="1105"/>
      <c r="D2" s="1105"/>
      <c r="E2" s="1105"/>
      <c r="F2" s="1105"/>
    </row>
    <row r="3" spans="2:6" ht="13.9" customHeight="1" x14ac:dyDescent="0.2"/>
    <row r="4" spans="2:6" x14ac:dyDescent="0.2">
      <c r="B4" s="277"/>
      <c r="C4" s="278"/>
      <c r="D4" s="278"/>
      <c r="E4" s="278"/>
      <c r="F4" s="278"/>
    </row>
    <row r="5" spans="2:6" s="11" customFormat="1" ht="13.15" customHeight="1" x14ac:dyDescent="0.2">
      <c r="B5" s="264"/>
      <c r="C5" s="1167" t="s">
        <v>1094</v>
      </c>
      <c r="D5" s="1207"/>
      <c r="E5" s="1207"/>
      <c r="F5" s="1207"/>
    </row>
    <row r="6" spans="2:6" x14ac:dyDescent="0.2">
      <c r="B6" s="306"/>
      <c r="C6" s="1206">
        <v>2018</v>
      </c>
      <c r="D6" s="1206"/>
      <c r="E6" s="1206">
        <v>2017</v>
      </c>
      <c r="F6" s="1206"/>
    </row>
    <row r="7" spans="2:6" ht="25.5" x14ac:dyDescent="0.2">
      <c r="B7" s="360"/>
      <c r="C7" s="293" t="s">
        <v>943</v>
      </c>
      <c r="D7" s="293" t="s">
        <v>944</v>
      </c>
      <c r="E7" s="293" t="s">
        <v>943</v>
      </c>
      <c r="F7" s="293" t="s">
        <v>944</v>
      </c>
    </row>
    <row r="8" spans="2:6" ht="13.15" customHeight="1" x14ac:dyDescent="0.2">
      <c r="B8" s="357" t="s">
        <v>939</v>
      </c>
      <c r="C8" s="252">
        <v>2849.806</v>
      </c>
      <c r="D8" s="287">
        <v>231.17699999999999</v>
      </c>
      <c r="E8" s="252">
        <v>2403</v>
      </c>
      <c r="F8" s="287">
        <v>428</v>
      </c>
    </row>
    <row r="9" spans="2:6" ht="13.15" customHeight="1" x14ac:dyDescent="0.2">
      <c r="B9" s="358" t="s">
        <v>940</v>
      </c>
      <c r="C9" s="266">
        <v>3740.6120000000001</v>
      </c>
      <c r="D9" s="266" t="s">
        <v>2</v>
      </c>
      <c r="E9" s="266">
        <v>4967</v>
      </c>
      <c r="F9" s="267" t="s">
        <v>2</v>
      </c>
    </row>
    <row r="10" spans="2:6" ht="13.15" customHeight="1" x14ac:dyDescent="0.2">
      <c r="B10" s="358" t="s">
        <v>941</v>
      </c>
      <c r="C10" s="266">
        <v>3740.6120000000001</v>
      </c>
      <c r="D10" s="266" t="s">
        <v>2</v>
      </c>
      <c r="E10" s="266">
        <v>4967</v>
      </c>
      <c r="F10" s="267" t="s">
        <v>2</v>
      </c>
    </row>
    <row r="11" spans="2:6" ht="13.15" customHeight="1" x14ac:dyDescent="0.2">
      <c r="B11" s="357" t="s">
        <v>942</v>
      </c>
      <c r="C11" s="469" t="s">
        <v>2</v>
      </c>
      <c r="D11" s="469" t="s">
        <v>2</v>
      </c>
      <c r="E11" s="469" t="s">
        <v>2</v>
      </c>
      <c r="F11" s="469" t="s">
        <v>2</v>
      </c>
    </row>
    <row r="12" spans="2:6" ht="13.15" customHeight="1" x14ac:dyDescent="0.2">
      <c r="B12" s="467" t="s">
        <v>27</v>
      </c>
      <c r="C12" s="54">
        <v>6590.4179999999997</v>
      </c>
      <c r="D12" s="284">
        <v>231.17699999999999</v>
      </c>
      <c r="E12" s="54">
        <v>7370</v>
      </c>
      <c r="F12" s="284">
        <v>428</v>
      </c>
    </row>
    <row r="13" spans="2:6" s="386" customFormat="1" ht="23.45" customHeight="1" x14ac:dyDescent="0.2">
      <c r="B13" s="1183" t="s">
        <v>222</v>
      </c>
      <c r="C13" s="1183"/>
      <c r="D13" s="1183"/>
      <c r="E13" s="1183"/>
      <c r="F13" s="1183"/>
    </row>
    <row r="14" spans="2:6" x14ac:dyDescent="0.2">
      <c r="B14" s="51"/>
      <c r="C14" s="1104"/>
      <c r="D14" s="1104"/>
    </row>
    <row r="15" spans="2:6" ht="9" customHeight="1" x14ac:dyDescent="0.2">
      <c r="B15" s="51"/>
      <c r="C15" s="1104"/>
      <c r="D15" s="1104"/>
    </row>
  </sheetData>
  <mergeCells count="6">
    <mergeCell ref="C14:D15"/>
    <mergeCell ref="B2:F2"/>
    <mergeCell ref="C5:F5"/>
    <mergeCell ref="B13:F13"/>
    <mergeCell ref="E6:F6"/>
    <mergeCell ref="C6:D6"/>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B2:G14"/>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12.1640625" style="13" bestFit="1" customWidth="1"/>
    <col min="3" max="3" width="32.6640625" style="13" bestFit="1" customWidth="1"/>
    <col min="4" max="4" width="17.83203125" style="13" bestFit="1" customWidth="1"/>
    <col min="5" max="6" width="15.5" style="13" bestFit="1" customWidth="1"/>
    <col min="7" max="7" width="7.6640625" style="13" bestFit="1" customWidth="1"/>
    <col min="8" max="16384" width="9" style="13"/>
  </cols>
  <sheetData>
    <row r="2" spans="2:7" ht="13.9" customHeight="1" x14ac:dyDescent="0.2">
      <c r="B2" s="1105" t="s">
        <v>1425</v>
      </c>
      <c r="C2" s="1105"/>
      <c r="D2" s="1105"/>
      <c r="E2" s="1105"/>
      <c r="F2" s="1105"/>
      <c r="G2" s="1105"/>
    </row>
    <row r="3" spans="2:7" ht="13.9" customHeight="1" x14ac:dyDescent="0.2">
      <c r="B3" s="1105"/>
      <c r="C3" s="1105"/>
      <c r="D3" s="1105"/>
      <c r="E3" s="1105"/>
      <c r="F3" s="1105"/>
      <c r="G3" s="1105"/>
    </row>
    <row r="4" spans="2:7" ht="13.9" customHeight="1" x14ac:dyDescent="0.2">
      <c r="B4" s="308"/>
      <c r="C4" s="308"/>
      <c r="D4" s="308"/>
      <c r="E4" s="308"/>
      <c r="F4" s="308"/>
      <c r="G4" s="308"/>
    </row>
    <row r="5" spans="2:7" ht="13.9" customHeight="1" x14ac:dyDescent="0.2">
      <c r="B5" s="308"/>
      <c r="C5" s="308"/>
      <c r="D5" s="308"/>
      <c r="E5" s="308"/>
      <c r="F5" s="308"/>
      <c r="G5" s="308"/>
    </row>
    <row r="6" spans="2:7" s="11" customFormat="1" ht="13.9" customHeight="1" x14ac:dyDescent="0.2">
      <c r="B6" s="339"/>
      <c r="C6" s="359"/>
      <c r="D6" s="1208" t="s">
        <v>1233</v>
      </c>
      <c r="E6" s="1208"/>
      <c r="F6" s="1208"/>
      <c r="G6" s="1208"/>
    </row>
    <row r="7" spans="2:7" ht="18" customHeight="1" x14ac:dyDescent="0.2">
      <c r="B7" s="1212" t="s">
        <v>223</v>
      </c>
      <c r="C7" s="1212"/>
      <c r="D7" s="559" t="s">
        <v>945</v>
      </c>
      <c r="E7" s="559" t="s">
        <v>946</v>
      </c>
      <c r="F7" s="559" t="s">
        <v>810</v>
      </c>
      <c r="G7" s="559" t="s">
        <v>27</v>
      </c>
    </row>
    <row r="8" spans="2:7" ht="13.15" customHeight="1" x14ac:dyDescent="0.2">
      <c r="B8" s="1209" t="s">
        <v>671</v>
      </c>
      <c r="C8" s="357" t="s">
        <v>249</v>
      </c>
      <c r="D8" s="645">
        <v>1171.825</v>
      </c>
      <c r="E8" s="645">
        <v>1394.6980000000001</v>
      </c>
      <c r="F8" s="645">
        <v>2343.0129999999999</v>
      </c>
      <c r="G8" s="645">
        <v>4909.5360000000001</v>
      </c>
    </row>
    <row r="9" spans="2:7" ht="13.15" customHeight="1" x14ac:dyDescent="0.2">
      <c r="B9" s="1209"/>
      <c r="C9" s="358" t="s">
        <v>250</v>
      </c>
      <c r="D9" s="648">
        <v>0</v>
      </c>
      <c r="E9" s="647">
        <v>6690.6180000000004</v>
      </c>
      <c r="F9" s="647">
        <v>3645.5030000000002</v>
      </c>
      <c r="G9" s="647">
        <v>10336.121000000001</v>
      </c>
    </row>
    <row r="10" spans="2:7" ht="13.15" customHeight="1" x14ac:dyDescent="0.2">
      <c r="B10" s="1210" t="s">
        <v>672</v>
      </c>
      <c r="C10" s="358" t="s">
        <v>249</v>
      </c>
      <c r="D10" s="647">
        <v>2261</v>
      </c>
      <c r="E10" s="647">
        <v>924</v>
      </c>
      <c r="F10" s="647">
        <v>2594</v>
      </c>
      <c r="G10" s="647">
        <v>5779</v>
      </c>
    </row>
    <row r="11" spans="2:7" ht="13.15" customHeight="1" x14ac:dyDescent="0.2">
      <c r="B11" s="1211"/>
      <c r="C11" s="358" t="s">
        <v>250</v>
      </c>
      <c r="D11" s="648">
        <v>0</v>
      </c>
      <c r="E11" s="647">
        <v>8637</v>
      </c>
      <c r="F11" s="647">
        <v>2359</v>
      </c>
      <c r="G11" s="647">
        <v>10996</v>
      </c>
    </row>
    <row r="13" spans="2:7" x14ac:dyDescent="0.2">
      <c r="D13" s="1104"/>
      <c r="E13" s="1104"/>
    </row>
    <row r="14" spans="2:7" x14ac:dyDescent="0.2">
      <c r="D14" s="1104"/>
      <c r="E14" s="1104"/>
    </row>
  </sheetData>
  <mergeCells count="6">
    <mergeCell ref="B2:G3"/>
    <mergeCell ref="D6:G6"/>
    <mergeCell ref="B8:B9"/>
    <mergeCell ref="B10:B11"/>
    <mergeCell ref="D13:E14"/>
    <mergeCell ref="B7:C7"/>
  </mergeCell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B2:F11"/>
  <sheetViews>
    <sheetView showGridLines="0" zoomScaleNormal="100" workbookViewId="0">
      <selection activeCell="N14" sqref="N14"/>
    </sheetView>
  </sheetViews>
  <sheetFormatPr baseColWidth="10" defaultColWidth="9" defaultRowHeight="12.75" x14ac:dyDescent="0.2"/>
  <cols>
    <col min="1" max="1" width="8.6640625" style="13" customWidth="1"/>
    <col min="2" max="2" width="11.6640625" style="13" customWidth="1"/>
    <col min="3" max="3" width="33.1640625" style="13" customWidth="1"/>
    <col min="4" max="4" width="9" style="13" customWidth="1"/>
    <col min="5" max="16384" width="9" style="13"/>
  </cols>
  <sheetData>
    <row r="2" spans="2:6" ht="13.9" customHeight="1" x14ac:dyDescent="0.2">
      <c r="B2" s="1105" t="s">
        <v>1426</v>
      </c>
      <c r="C2" s="1105"/>
      <c r="D2" s="1105"/>
    </row>
    <row r="3" spans="2:6" ht="13.9" customHeight="1" x14ac:dyDescent="0.2">
      <c r="B3" s="1105"/>
      <c r="C3" s="1105"/>
      <c r="D3" s="1105"/>
    </row>
    <row r="4" spans="2:6" x14ac:dyDescent="0.2">
      <c r="B4" s="277"/>
      <c r="C4" s="278"/>
    </row>
    <row r="5" spans="2:6" s="11" customFormat="1" x14ac:dyDescent="0.2">
      <c r="B5" s="1171" t="s">
        <v>889</v>
      </c>
      <c r="C5" s="1171"/>
      <c r="D5" s="465"/>
    </row>
    <row r="6" spans="2:6" ht="13.15" customHeight="1" x14ac:dyDescent="0.2">
      <c r="B6" s="1201" t="s">
        <v>758</v>
      </c>
      <c r="C6" s="1201"/>
      <c r="D6" s="499">
        <v>16775</v>
      </c>
    </row>
    <row r="7" spans="2:6" ht="13.15" customHeight="1" x14ac:dyDescent="0.2">
      <c r="B7" s="1177" t="s">
        <v>859</v>
      </c>
      <c r="C7" s="298" t="s">
        <v>752</v>
      </c>
      <c r="D7" s="473">
        <v>-2034</v>
      </c>
      <c r="E7" s="1104"/>
      <c r="F7" s="1104"/>
    </row>
    <row r="8" spans="2:6" ht="13.15" customHeight="1" x14ac:dyDescent="0.2">
      <c r="B8" s="1177"/>
      <c r="C8" s="464" t="s">
        <v>947</v>
      </c>
      <c r="D8" s="266">
        <v>455</v>
      </c>
      <c r="E8" s="1104"/>
      <c r="F8" s="1104"/>
    </row>
    <row r="9" spans="2:6" ht="13.15" customHeight="1" x14ac:dyDescent="0.2">
      <c r="B9" s="1177"/>
      <c r="C9" s="464" t="s">
        <v>757</v>
      </c>
      <c r="D9" s="266">
        <v>50</v>
      </c>
      <c r="E9" s="1104"/>
      <c r="F9" s="1104"/>
    </row>
    <row r="10" spans="2:6" ht="13.15" customHeight="1" x14ac:dyDescent="0.2">
      <c r="B10" s="1177"/>
      <c r="C10" s="463" t="s">
        <v>247</v>
      </c>
      <c r="D10" s="469" t="s">
        <v>2</v>
      </c>
    </row>
    <row r="11" spans="2:6" ht="13.15" customHeight="1" x14ac:dyDescent="0.2">
      <c r="B11" s="1201" t="s">
        <v>759</v>
      </c>
      <c r="C11" s="1201"/>
      <c r="D11" s="338">
        <v>15246</v>
      </c>
    </row>
  </sheetData>
  <mergeCells count="6">
    <mergeCell ref="B2:D3"/>
    <mergeCell ref="B11:C11"/>
    <mergeCell ref="E7:F9"/>
    <mergeCell ref="B5:C5"/>
    <mergeCell ref="B6:C6"/>
    <mergeCell ref="B7:B10"/>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B2:H12"/>
  <sheetViews>
    <sheetView showGridLines="0" zoomScaleNormal="100" workbookViewId="0">
      <selection activeCell="N14" sqref="N14"/>
    </sheetView>
  </sheetViews>
  <sheetFormatPr baseColWidth="10" defaultColWidth="8.6640625" defaultRowHeight="12.75" x14ac:dyDescent="0.2"/>
  <cols>
    <col min="1" max="1" width="8.6640625" style="26" customWidth="1"/>
    <col min="2" max="2" width="43" style="1" bestFit="1" customWidth="1"/>
    <col min="3" max="8" width="10" style="1" customWidth="1"/>
    <col min="9" max="16384" width="8.6640625" style="26"/>
  </cols>
  <sheetData>
    <row r="2" spans="2:8" ht="13.9" customHeight="1" x14ac:dyDescent="0.2">
      <c r="B2" s="1105" t="s">
        <v>1427</v>
      </c>
      <c r="C2" s="1105"/>
      <c r="D2" s="1105"/>
      <c r="E2" s="1105"/>
      <c r="F2" s="1105"/>
      <c r="G2" s="1105"/>
      <c r="H2" s="1105"/>
    </row>
    <row r="3" spans="2:8" s="1" customFormat="1" ht="13.15" customHeight="1" x14ac:dyDescent="0.2">
      <c r="B3" s="1105"/>
      <c r="C3" s="1105"/>
      <c r="D3" s="1105"/>
      <c r="E3" s="1105"/>
      <c r="F3" s="1105"/>
      <c r="G3" s="1105"/>
      <c r="H3" s="1105"/>
    </row>
    <row r="4" spans="2:8" s="1" customFormat="1" ht="13.15" customHeight="1" x14ac:dyDescent="0.2">
      <c r="B4" s="93"/>
      <c r="C4" s="94"/>
      <c r="D4" s="94"/>
      <c r="E4" s="94"/>
      <c r="F4" s="94"/>
      <c r="G4" s="94"/>
      <c r="H4" s="94"/>
    </row>
    <row r="5" spans="2:8" s="1" customFormat="1" ht="13.15" customHeight="1" x14ac:dyDescent="0.2">
      <c r="B5" s="93"/>
      <c r="C5" s="94"/>
      <c r="D5" s="94"/>
      <c r="E5" s="94"/>
      <c r="F5" s="94"/>
      <c r="G5" s="94"/>
      <c r="H5" s="94"/>
    </row>
    <row r="6" spans="2:8" s="1" customFormat="1" x14ac:dyDescent="0.2">
      <c r="B6" s="415"/>
      <c r="C6" s="1117">
        <v>2018</v>
      </c>
      <c r="D6" s="1117"/>
      <c r="E6" s="1117"/>
      <c r="F6" s="1117">
        <v>2017</v>
      </c>
      <c r="G6" s="1117"/>
      <c r="H6" s="1117"/>
    </row>
    <row r="7" spans="2:8" s="1" customFormat="1" ht="31.5" customHeight="1" x14ac:dyDescent="0.2">
      <c r="B7" s="231"/>
      <c r="C7" s="354" t="s">
        <v>948</v>
      </c>
      <c r="D7" s="354" t="s">
        <v>949</v>
      </c>
      <c r="E7" s="354" t="s">
        <v>950</v>
      </c>
      <c r="F7" s="354" t="s">
        <v>948</v>
      </c>
      <c r="G7" s="354" t="s">
        <v>949</v>
      </c>
      <c r="H7" s="354" t="s">
        <v>950</v>
      </c>
    </row>
    <row r="8" spans="2:8" s="1" customFormat="1" ht="13.15" customHeight="1" x14ac:dyDescent="0.2">
      <c r="B8" s="355" t="s">
        <v>249</v>
      </c>
      <c r="C8" s="139">
        <v>1796.059</v>
      </c>
      <c r="D8" s="139">
        <v>1559.88</v>
      </c>
      <c r="E8" s="139">
        <v>-236.17899999999986</v>
      </c>
      <c r="F8" s="139">
        <v>758.28499999999997</v>
      </c>
      <c r="G8" s="139">
        <v>1600.817</v>
      </c>
      <c r="H8" s="139">
        <v>842.53200000000004</v>
      </c>
    </row>
    <row r="9" spans="2:8" s="1" customFormat="1" ht="13.15" customHeight="1" x14ac:dyDescent="0.2">
      <c r="B9" s="416" t="s">
        <v>250</v>
      </c>
      <c r="C9" s="666">
        <v>22.632000000000005</v>
      </c>
      <c r="D9" s="666">
        <v>35.337000000000018</v>
      </c>
      <c r="E9" s="666">
        <v>12.705000000000013</v>
      </c>
      <c r="F9" s="666">
        <v>32.46</v>
      </c>
      <c r="G9" s="666">
        <v>35.052999999999997</v>
      </c>
      <c r="H9" s="666">
        <v>2.5929999999999964</v>
      </c>
    </row>
    <row r="10" spans="2:8" ht="10.5" customHeight="1" x14ac:dyDescent="0.2">
      <c r="B10" s="33"/>
    </row>
    <row r="11" spans="2:8" x14ac:dyDescent="0.2">
      <c r="D11" s="1104"/>
      <c r="E11" s="1104"/>
    </row>
    <row r="12" spans="2:8" x14ac:dyDescent="0.2">
      <c r="D12" s="1104"/>
      <c r="E12" s="1104"/>
    </row>
  </sheetData>
  <mergeCells count="4">
    <mergeCell ref="C6:E6"/>
    <mergeCell ref="F6:H6"/>
    <mergeCell ref="D11:E12"/>
    <mergeCell ref="B2:H3"/>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B2:H11"/>
  <sheetViews>
    <sheetView showGridLines="0" zoomScaleNormal="100" workbookViewId="0">
      <selection activeCell="C6" sqref="B6:C10"/>
    </sheetView>
  </sheetViews>
  <sheetFormatPr baseColWidth="10" defaultColWidth="8.6640625" defaultRowHeight="12.75" x14ac:dyDescent="0.2"/>
  <cols>
    <col min="1" max="1" width="8.6640625" style="26"/>
    <col min="2" max="2" width="29.33203125" style="1" customWidth="1"/>
    <col min="3" max="3" width="41.6640625" style="1" customWidth="1"/>
    <col min="4" max="16384" width="8.6640625" style="26"/>
  </cols>
  <sheetData>
    <row r="2" spans="2:8" ht="13.9" customHeight="1" x14ac:dyDescent="0.2">
      <c r="B2" s="1105" t="s">
        <v>1428</v>
      </c>
      <c r="C2" s="1105"/>
    </row>
    <row r="3" spans="2:8" s="1" customFormat="1" ht="13.15" customHeight="1" x14ac:dyDescent="0.2">
      <c r="B3" s="1105"/>
      <c r="C3" s="1105"/>
      <c r="D3" s="26"/>
      <c r="E3" s="26"/>
      <c r="F3" s="26"/>
      <c r="G3" s="26"/>
      <c r="H3" s="26"/>
    </row>
    <row r="4" spans="2:8" s="1" customFormat="1" x14ac:dyDescent="0.2"/>
    <row r="5" spans="2:8" s="1" customFormat="1" x14ac:dyDescent="0.2">
      <c r="B5" s="417"/>
    </row>
    <row r="6" spans="2:8" s="1" customFormat="1" ht="25.5" x14ac:dyDescent="0.2">
      <c r="B6" s="417"/>
      <c r="C6" s="686" t="s">
        <v>1236</v>
      </c>
    </row>
    <row r="7" spans="2:8" s="1" customFormat="1" x14ac:dyDescent="0.2">
      <c r="C7" s="686" t="s">
        <v>1675</v>
      </c>
      <c r="E7" s="1104"/>
      <c r="F7" s="1104"/>
    </row>
    <row r="8" spans="2:8" s="1" customFormat="1" x14ac:dyDescent="0.2">
      <c r="B8" s="371" t="s">
        <v>1235</v>
      </c>
      <c r="C8" s="499">
        <v>84.573999999999998</v>
      </c>
      <c r="E8" s="1104"/>
      <c r="F8" s="1104"/>
    </row>
    <row r="9" spans="2:8" s="1" customFormat="1" x14ac:dyDescent="0.2">
      <c r="B9" s="416" t="s">
        <v>951</v>
      </c>
      <c r="C9" s="666">
        <v>-239.85000000000002</v>
      </c>
    </row>
    <row r="10" spans="2:8" s="1" customFormat="1" ht="15.6" customHeight="1" x14ac:dyDescent="0.2">
      <c r="B10" s="371" t="s">
        <v>1234</v>
      </c>
      <c r="C10" s="1098">
        <v>-155.27600000000001</v>
      </c>
    </row>
    <row r="11" spans="2:8" x14ac:dyDescent="0.2">
      <c r="C11" s="5"/>
    </row>
  </sheetData>
  <mergeCells count="2">
    <mergeCell ref="E7:F8"/>
    <mergeCell ref="B2:C3"/>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B2:F17"/>
  <sheetViews>
    <sheetView showGridLines="0" zoomScaleNormal="100" workbookViewId="0">
      <selection activeCell="N14" sqref="N14"/>
    </sheetView>
  </sheetViews>
  <sheetFormatPr baseColWidth="10" defaultColWidth="8.6640625" defaultRowHeight="12.75" x14ac:dyDescent="0.2"/>
  <cols>
    <col min="1" max="1" width="8.6640625" style="26" customWidth="1"/>
    <col min="2" max="2" width="59" style="1" bestFit="1" customWidth="1"/>
    <col min="3" max="6" width="17.83203125" style="1" bestFit="1" customWidth="1"/>
    <col min="7" max="16384" width="8.6640625" style="26"/>
  </cols>
  <sheetData>
    <row r="2" spans="2:6" ht="13.9" customHeight="1" x14ac:dyDescent="0.2">
      <c r="B2" s="1105" t="s">
        <v>1429</v>
      </c>
      <c r="C2" s="1105"/>
      <c r="D2" s="1105"/>
      <c r="E2" s="1105"/>
      <c r="F2" s="1105"/>
    </row>
    <row r="3" spans="2:6" s="1" customFormat="1" ht="13.9" customHeight="1" x14ac:dyDescent="0.2"/>
    <row r="4" spans="2:6" s="1" customFormat="1" x14ac:dyDescent="0.2">
      <c r="B4" s="93"/>
      <c r="C4" s="94"/>
      <c r="D4" s="94"/>
      <c r="E4" s="94"/>
      <c r="F4" s="94"/>
    </row>
    <row r="5" spans="2:6" s="1" customFormat="1" x14ac:dyDescent="0.2">
      <c r="B5" s="415"/>
      <c r="C5" s="1117" t="s">
        <v>1397</v>
      </c>
      <c r="D5" s="1117"/>
      <c r="E5" s="1117" t="s">
        <v>1398</v>
      </c>
      <c r="F5" s="1117"/>
    </row>
    <row r="6" spans="2:6" s="5" customFormat="1" ht="38.25" x14ac:dyDescent="0.2">
      <c r="B6" s="86" t="s">
        <v>952</v>
      </c>
      <c r="C6" s="354" t="s">
        <v>224</v>
      </c>
      <c r="D6" s="354" t="s">
        <v>225</v>
      </c>
      <c r="E6" s="354" t="s">
        <v>224</v>
      </c>
      <c r="F6" s="354" t="s">
        <v>225</v>
      </c>
    </row>
    <row r="7" spans="2:6" s="1" customFormat="1" ht="14.25" x14ac:dyDescent="0.2">
      <c r="B7" s="355" t="s">
        <v>1399</v>
      </c>
      <c r="C7" s="569" t="s">
        <v>1267</v>
      </c>
      <c r="D7" s="569" t="s">
        <v>1268</v>
      </c>
      <c r="E7" s="570" t="s">
        <v>1269</v>
      </c>
      <c r="F7" s="570" t="s">
        <v>1270</v>
      </c>
    </row>
    <row r="8" spans="2:6" s="1" customFormat="1" x14ac:dyDescent="0.2">
      <c r="B8" s="353" t="s">
        <v>47</v>
      </c>
      <c r="C8" s="570" t="s">
        <v>1269</v>
      </c>
      <c r="D8" s="570" t="s">
        <v>1270</v>
      </c>
      <c r="E8" s="570" t="s">
        <v>1269</v>
      </c>
      <c r="F8" s="570" t="s">
        <v>1270</v>
      </c>
    </row>
    <row r="9" spans="2:6" s="1" customFormat="1" x14ac:dyDescent="0.2">
      <c r="B9" s="353" t="s">
        <v>45</v>
      </c>
      <c r="C9" s="569" t="s">
        <v>1267</v>
      </c>
      <c r="D9" s="569" t="s">
        <v>1268</v>
      </c>
      <c r="E9" s="569" t="s">
        <v>1268</v>
      </c>
      <c r="F9" s="570" t="s">
        <v>1269</v>
      </c>
    </row>
    <row r="10" spans="2:6" s="1" customFormat="1" x14ac:dyDescent="0.2">
      <c r="B10" s="353" t="s">
        <v>46</v>
      </c>
      <c r="C10" s="570" t="s">
        <v>1269</v>
      </c>
      <c r="D10" s="570" t="s">
        <v>1270</v>
      </c>
      <c r="E10" s="570" t="s">
        <v>1270</v>
      </c>
      <c r="F10" s="570" t="s">
        <v>1269</v>
      </c>
    </row>
    <row r="11" spans="2:6" s="1" customFormat="1" x14ac:dyDescent="0.2">
      <c r="B11" s="355" t="s">
        <v>112</v>
      </c>
      <c r="C11" s="570" t="s">
        <v>1269</v>
      </c>
      <c r="D11" s="570" t="s">
        <v>1270</v>
      </c>
      <c r="E11" s="570" t="s">
        <v>1270</v>
      </c>
      <c r="F11" s="570" t="s">
        <v>1269</v>
      </c>
    </row>
    <row r="12" spans="2:6" s="1" customFormat="1" x14ac:dyDescent="0.2">
      <c r="B12" s="77" t="s">
        <v>566</v>
      </c>
      <c r="C12" s="571" t="s">
        <v>1269</v>
      </c>
      <c r="D12" s="571" t="s">
        <v>1270</v>
      </c>
      <c r="E12" s="571" t="s">
        <v>1270</v>
      </c>
      <c r="F12" s="571" t="s">
        <v>1270</v>
      </c>
    </row>
    <row r="13" spans="2:6" s="263" customFormat="1" ht="10.15" customHeight="1" x14ac:dyDescent="0.2">
      <c r="B13" s="1213" t="s">
        <v>1400</v>
      </c>
      <c r="C13" s="1213"/>
      <c r="D13" s="1213"/>
      <c r="E13" s="1213"/>
      <c r="F13" s="1213"/>
    </row>
    <row r="14" spans="2:6" s="263" customFormat="1" ht="10.15" customHeight="1" x14ac:dyDescent="0.2">
      <c r="B14" s="1213" t="s">
        <v>1401</v>
      </c>
      <c r="C14" s="1213"/>
      <c r="D14" s="1213"/>
      <c r="E14" s="1213"/>
      <c r="F14" s="1213"/>
    </row>
    <row r="15" spans="2:6" s="263" customFormat="1" ht="10.15" customHeight="1" x14ac:dyDescent="0.2">
      <c r="B15" s="1213" t="s">
        <v>1402</v>
      </c>
      <c r="C15" s="1213"/>
      <c r="D15" s="1213"/>
      <c r="E15" s="1213"/>
      <c r="F15" s="1213"/>
    </row>
    <row r="16" spans="2:6" x14ac:dyDescent="0.2">
      <c r="B16" s="33"/>
      <c r="D16" s="1104"/>
      <c r="E16" s="1104"/>
    </row>
    <row r="17" spans="4:5" x14ac:dyDescent="0.2">
      <c r="D17" s="1104"/>
      <c r="E17" s="1104"/>
    </row>
  </sheetData>
  <mergeCells count="7">
    <mergeCell ref="B2:F2"/>
    <mergeCell ref="C5:D5"/>
    <mergeCell ref="E5:F5"/>
    <mergeCell ref="D16:E17"/>
    <mergeCell ref="B13:F13"/>
    <mergeCell ref="B14:F14"/>
    <mergeCell ref="B15:F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E49"/>
  <sheetViews>
    <sheetView showGridLines="0" zoomScaleNormal="100" workbookViewId="0"/>
  </sheetViews>
  <sheetFormatPr baseColWidth="10" defaultColWidth="8.6640625" defaultRowHeight="12.75" x14ac:dyDescent="0.2"/>
  <cols>
    <col min="1" max="1" width="8.6640625" style="1"/>
    <col min="2" max="2" width="86.33203125" style="1" bestFit="1" customWidth="1"/>
    <col min="3" max="3" width="12.6640625" style="6" customWidth="1"/>
    <col min="4" max="4" width="12.83203125" style="6" customWidth="1"/>
    <col min="5" max="16384" width="8.6640625" style="1"/>
  </cols>
  <sheetData>
    <row r="2" spans="2:4" ht="13.9" customHeight="1" x14ac:dyDescent="0.2">
      <c r="B2" s="1105" t="s">
        <v>1596</v>
      </c>
      <c r="C2" s="1105"/>
      <c r="D2" s="1105"/>
    </row>
    <row r="3" spans="2:4" x14ac:dyDescent="0.2">
      <c r="B3" s="100"/>
      <c r="C3" s="100"/>
      <c r="D3" s="100"/>
    </row>
    <row r="4" spans="2:4" ht="25.5" x14ac:dyDescent="0.2">
      <c r="B4" s="97" t="s">
        <v>1477</v>
      </c>
      <c r="C4" s="1004" t="s">
        <v>842</v>
      </c>
      <c r="D4" s="1004" t="s">
        <v>843</v>
      </c>
    </row>
    <row r="5" spans="2:4" x14ac:dyDescent="0.2">
      <c r="B5" s="994" t="s">
        <v>636</v>
      </c>
      <c r="C5" s="707">
        <v>27259.348999999998</v>
      </c>
      <c r="D5" s="707">
        <v>27259.35</v>
      </c>
    </row>
    <row r="6" spans="2:4" ht="14.25" x14ac:dyDescent="0.2">
      <c r="B6" s="995" t="s">
        <v>1479</v>
      </c>
      <c r="C6" s="219">
        <v>23857.287999999997</v>
      </c>
      <c r="D6" s="219">
        <v>25510.988000000001</v>
      </c>
    </row>
    <row r="7" spans="2:4" x14ac:dyDescent="0.2">
      <c r="B7" s="994" t="s">
        <v>1345</v>
      </c>
      <c r="C7" s="219">
        <v>-7285.0479999999998</v>
      </c>
      <c r="D7" s="219">
        <v>-8717.0609999999997</v>
      </c>
    </row>
    <row r="8" spans="2:4" x14ac:dyDescent="0.2">
      <c r="B8" s="994" t="s">
        <v>637</v>
      </c>
      <c r="C8" s="219">
        <v>3809.0343220574537</v>
      </c>
      <c r="D8" s="219">
        <v>5445.8274743516267</v>
      </c>
    </row>
    <row r="9" spans="2:4" x14ac:dyDescent="0.2">
      <c r="B9" s="994" t="s">
        <v>1478</v>
      </c>
      <c r="C9" s="708">
        <v>3245.9194889999999</v>
      </c>
      <c r="D9" s="708">
        <v>1435.5830803853078</v>
      </c>
    </row>
    <row r="10" spans="2:4" x14ac:dyDescent="0.2">
      <c r="B10" s="152" t="s">
        <v>1677</v>
      </c>
      <c r="C10" s="709">
        <v>50886.542811057443</v>
      </c>
      <c r="D10" s="709">
        <v>50934.687554736935</v>
      </c>
    </row>
    <row r="11" spans="2:4" x14ac:dyDescent="0.2">
      <c r="B11" s="994" t="s">
        <v>1610</v>
      </c>
      <c r="C11" s="710">
        <v>-356.3</v>
      </c>
      <c r="D11" s="710">
        <v>-331.61</v>
      </c>
    </row>
    <row r="12" spans="2:4" x14ac:dyDescent="0.2">
      <c r="B12" s="994" t="s">
        <v>638</v>
      </c>
      <c r="C12" s="711">
        <v>-8199.1149999999998</v>
      </c>
      <c r="D12" s="711">
        <v>-6627.4540669740391</v>
      </c>
    </row>
    <row r="13" spans="2:4" x14ac:dyDescent="0.2">
      <c r="B13" s="994" t="s">
        <v>639</v>
      </c>
      <c r="C13" s="711">
        <v>-1260.4270000000001</v>
      </c>
      <c r="D13" s="711">
        <v>-755.05600000000004</v>
      </c>
    </row>
    <row r="14" spans="2:4" x14ac:dyDescent="0.2">
      <c r="B14" s="994" t="s">
        <v>1611</v>
      </c>
      <c r="C14" s="711">
        <v>35.262947600000004</v>
      </c>
      <c r="D14" s="711">
        <v>-193.16389599999999</v>
      </c>
    </row>
    <row r="15" spans="2:4" x14ac:dyDescent="0.2">
      <c r="B15" s="994" t="s">
        <v>1612</v>
      </c>
      <c r="C15" s="711">
        <v>0</v>
      </c>
      <c r="D15" s="711">
        <v>-19.835999999999999</v>
      </c>
    </row>
    <row r="16" spans="2:4" x14ac:dyDescent="0.2">
      <c r="B16" s="994" t="s">
        <v>1134</v>
      </c>
      <c r="C16" s="712">
        <v>-116.34399999999999</v>
      </c>
      <c r="D16" s="712">
        <v>0</v>
      </c>
    </row>
    <row r="17" spans="2:5" x14ac:dyDescent="0.2">
      <c r="B17" s="994" t="s">
        <v>1613</v>
      </c>
      <c r="C17" s="711">
        <v>-431.77178816999998</v>
      </c>
      <c r="D17" s="711">
        <v>-278.16279410679999</v>
      </c>
      <c r="E17" s="153"/>
    </row>
    <row r="18" spans="2:5" x14ac:dyDescent="0.2">
      <c r="B18" s="994" t="s">
        <v>1614</v>
      </c>
      <c r="C18" s="711">
        <v>-33.784999999999997</v>
      </c>
      <c r="D18" s="711">
        <v>-39.185000000000002</v>
      </c>
    </row>
    <row r="19" spans="2:5" x14ac:dyDescent="0.2">
      <c r="B19" s="994" t="s">
        <v>1135</v>
      </c>
      <c r="C19" s="711">
        <v>-149.88820000000001</v>
      </c>
      <c r="D19" s="711">
        <v>-323.78868</v>
      </c>
    </row>
    <row r="20" spans="2:5" x14ac:dyDescent="0.2">
      <c r="B20" s="994" t="s">
        <v>1617</v>
      </c>
      <c r="C20" s="713">
        <v>-60.726999999999997</v>
      </c>
      <c r="D20" s="713">
        <v>-25.9</v>
      </c>
    </row>
    <row r="21" spans="2:5" x14ac:dyDescent="0.2">
      <c r="B21" s="152" t="s">
        <v>640</v>
      </c>
      <c r="C21" s="709">
        <v>-10573.095040569997</v>
      </c>
      <c r="D21" s="709">
        <v>-8594.1564370808392</v>
      </c>
    </row>
    <row r="22" spans="2:5" x14ac:dyDescent="0.2">
      <c r="B22" s="79" t="s">
        <v>641</v>
      </c>
      <c r="C22" s="714">
        <v>40313.447770487444</v>
      </c>
      <c r="D22" s="714">
        <v>42340.531117656094</v>
      </c>
    </row>
    <row r="23" spans="2:5" x14ac:dyDescent="0.2">
      <c r="B23" s="994" t="s">
        <v>644</v>
      </c>
      <c r="C23" s="710">
        <v>4862.9620000000004</v>
      </c>
      <c r="D23" s="710">
        <v>5750.7299999999987</v>
      </c>
    </row>
    <row r="24" spans="2:5" x14ac:dyDescent="0.2">
      <c r="B24" s="994" t="s">
        <v>619</v>
      </c>
      <c r="C24" s="710">
        <v>141.64863600000001</v>
      </c>
      <c r="D24" s="710">
        <v>142.06705794999999</v>
      </c>
    </row>
    <row r="25" spans="2:5" ht="25.5" x14ac:dyDescent="0.2">
      <c r="B25" s="994" t="s">
        <v>645</v>
      </c>
      <c r="C25" s="713">
        <v>629.24975300631388</v>
      </c>
      <c r="D25" s="713">
        <v>403.40484698452673</v>
      </c>
    </row>
    <row r="26" spans="2:5" x14ac:dyDescent="0.2">
      <c r="B26" s="152" t="s">
        <v>1592</v>
      </c>
      <c r="C26" s="709">
        <v>5633.8603890063141</v>
      </c>
      <c r="D26" s="709">
        <v>6296.2019049345254</v>
      </c>
    </row>
    <row r="27" spans="2:5" x14ac:dyDescent="0.2">
      <c r="B27" s="994" t="s">
        <v>1136</v>
      </c>
      <c r="C27" s="708">
        <v>0</v>
      </c>
      <c r="D27" s="708">
        <v>-1656.8635167435095</v>
      </c>
    </row>
    <row r="28" spans="2:5" x14ac:dyDescent="0.2">
      <c r="B28" s="78" t="s">
        <v>1593</v>
      </c>
      <c r="C28" s="715">
        <v>0</v>
      </c>
      <c r="D28" s="715">
        <v>-1656.8635167435095</v>
      </c>
    </row>
    <row r="29" spans="2:5" x14ac:dyDescent="0.2">
      <c r="B29" s="154" t="s">
        <v>642</v>
      </c>
      <c r="C29" s="716">
        <v>5633.8603890063141</v>
      </c>
      <c r="D29" s="716">
        <v>4639.3383881910158</v>
      </c>
    </row>
    <row r="30" spans="2:5" x14ac:dyDescent="0.2">
      <c r="B30" s="723" t="s">
        <v>423</v>
      </c>
      <c r="C30" s="721">
        <v>45947.308159493761</v>
      </c>
      <c r="D30" s="721">
        <v>46979.869505847106</v>
      </c>
    </row>
    <row r="31" spans="2:5" x14ac:dyDescent="0.2">
      <c r="B31" s="994" t="s">
        <v>646</v>
      </c>
      <c r="C31" s="710">
        <v>3768.3853858028492</v>
      </c>
      <c r="D31" s="710">
        <v>1759.2930140599997</v>
      </c>
    </row>
    <row r="32" spans="2:5" x14ac:dyDescent="0.2">
      <c r="B32" s="994" t="s">
        <v>1618</v>
      </c>
      <c r="C32" s="717">
        <v>0</v>
      </c>
      <c r="D32" s="717">
        <v>0</v>
      </c>
    </row>
    <row r="33" spans="2:4" ht="25.5" x14ac:dyDescent="0.2">
      <c r="B33" s="994" t="s">
        <v>1615</v>
      </c>
      <c r="C33" s="711">
        <v>4408.5078742579099</v>
      </c>
      <c r="D33" s="711">
        <v>6437.846793521644</v>
      </c>
    </row>
    <row r="34" spans="2:4" x14ac:dyDescent="0.2">
      <c r="B34" s="994" t="s">
        <v>1137</v>
      </c>
      <c r="C34" s="711">
        <v>36.76761752809216</v>
      </c>
      <c r="D34" s="711">
        <v>316.7088162099999</v>
      </c>
    </row>
    <row r="35" spans="2:4" x14ac:dyDescent="0.2">
      <c r="B35" s="994" t="s">
        <v>1616</v>
      </c>
      <c r="C35" s="713">
        <v>578.80737600000009</v>
      </c>
      <c r="D35" s="713">
        <v>601.09696799999995</v>
      </c>
    </row>
    <row r="36" spans="2:4" x14ac:dyDescent="0.2">
      <c r="B36" s="156" t="s">
        <v>1594</v>
      </c>
      <c r="C36" s="718">
        <v>8755.7006360607593</v>
      </c>
      <c r="D36" s="718">
        <v>8798.2367755816431</v>
      </c>
    </row>
    <row r="37" spans="2:4" x14ac:dyDescent="0.2">
      <c r="B37" s="69" t="s">
        <v>1595</v>
      </c>
      <c r="C37" s="719">
        <v>0</v>
      </c>
      <c r="D37" s="719">
        <v>0</v>
      </c>
    </row>
    <row r="38" spans="2:4" x14ac:dyDescent="0.2">
      <c r="B38" s="154" t="s">
        <v>643</v>
      </c>
      <c r="C38" s="716">
        <v>8755.7006360607593</v>
      </c>
      <c r="D38" s="716">
        <v>8798.2367755816431</v>
      </c>
    </row>
    <row r="39" spans="2:4" x14ac:dyDescent="0.2">
      <c r="B39" s="522" t="s">
        <v>424</v>
      </c>
      <c r="C39" s="722">
        <v>54703.008795554517</v>
      </c>
      <c r="D39" s="722">
        <v>55778.106281428751</v>
      </c>
    </row>
    <row r="40" spans="2:4" x14ac:dyDescent="0.2">
      <c r="B40" s="724" t="s">
        <v>425</v>
      </c>
      <c r="C40" s="720">
        <v>348264.19051791984</v>
      </c>
      <c r="D40" s="720">
        <v>362874.63283731457</v>
      </c>
    </row>
    <row r="41" spans="2:4" x14ac:dyDescent="0.2">
      <c r="B41" s="993" t="s">
        <v>1133</v>
      </c>
      <c r="C41" s="992">
        <v>0.11575698977076747</v>
      </c>
      <c r="D41" s="992">
        <v>0.11668096164946969</v>
      </c>
    </row>
    <row r="42" spans="2:4" x14ac:dyDescent="0.2">
      <c r="B42" s="993" t="s">
        <v>1132</v>
      </c>
      <c r="C42" s="992">
        <v>0.1134492799312133</v>
      </c>
      <c r="D42" s="992">
        <v>0.11039984932145451</v>
      </c>
    </row>
    <row r="43" spans="2:4" x14ac:dyDescent="0.2">
      <c r="B43" s="993" t="s">
        <v>1131</v>
      </c>
      <c r="C43" s="992">
        <v>0.13193396271945892</v>
      </c>
      <c r="D43" s="992">
        <v>0.12946592364010553</v>
      </c>
    </row>
    <row r="44" spans="2:4" x14ac:dyDescent="0.2">
      <c r="B44" s="993" t="s">
        <v>1130</v>
      </c>
      <c r="C44" s="992">
        <v>0.12914710996826262</v>
      </c>
      <c r="D44" s="992">
        <v>0.12763716796752536</v>
      </c>
    </row>
    <row r="45" spans="2:4" x14ac:dyDescent="0.2">
      <c r="B45" s="993" t="s">
        <v>1129</v>
      </c>
      <c r="C45" s="992">
        <v>0.15707493579234291</v>
      </c>
      <c r="D45" s="992">
        <v>0.15371186419204846</v>
      </c>
    </row>
    <row r="46" spans="2:4" x14ac:dyDescent="0.2">
      <c r="B46" s="993" t="s">
        <v>1128</v>
      </c>
      <c r="C46" s="992">
        <v>0.1545498216870185</v>
      </c>
      <c r="D46" s="992">
        <v>0.1514018355329978</v>
      </c>
    </row>
    <row r="47" spans="2:4" x14ac:dyDescent="0.2">
      <c r="B47" s="985" t="s">
        <v>1480</v>
      </c>
      <c r="C47" s="996"/>
      <c r="D47" s="996"/>
    </row>
    <row r="48" spans="2:4" s="22" customFormat="1" ht="60" customHeight="1" x14ac:dyDescent="0.2">
      <c r="B48" s="1118" t="s">
        <v>1619</v>
      </c>
      <c r="C48" s="1119"/>
      <c r="D48" s="1119"/>
    </row>
    <row r="49" spans="2:2" x14ac:dyDescent="0.2">
      <c r="B49" s="1" t="s">
        <v>1296</v>
      </c>
    </row>
  </sheetData>
  <mergeCells count="2">
    <mergeCell ref="B2:D2"/>
    <mergeCell ref="B48:D48"/>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B2:D15"/>
  <sheetViews>
    <sheetView showGridLines="0" zoomScaleNormal="100" workbookViewId="0">
      <selection activeCell="N14" sqref="N14"/>
    </sheetView>
  </sheetViews>
  <sheetFormatPr baseColWidth="10" defaultColWidth="8.6640625" defaultRowHeight="12.75" x14ac:dyDescent="0.2"/>
  <cols>
    <col min="1" max="1" width="8.6640625" style="26"/>
    <col min="2" max="2" width="28.1640625" style="1" bestFit="1" customWidth="1"/>
    <col min="3" max="4" width="19.6640625" style="1" customWidth="1"/>
    <col min="5" max="16384" width="8.6640625" style="26"/>
  </cols>
  <sheetData>
    <row r="2" spans="2:4" ht="13.9" customHeight="1" x14ac:dyDescent="0.2">
      <c r="B2" s="1105" t="s">
        <v>1430</v>
      </c>
      <c r="C2" s="1105"/>
      <c r="D2" s="1105"/>
    </row>
    <row r="3" spans="2:4" ht="13.9" customHeight="1" x14ac:dyDescent="0.2">
      <c r="B3" s="26"/>
      <c r="C3" s="26"/>
      <c r="D3" s="26"/>
    </row>
    <row r="4" spans="2:4" x14ac:dyDescent="0.2">
      <c r="B4" s="93"/>
      <c r="C4" s="94"/>
      <c r="D4" s="94"/>
    </row>
    <row r="5" spans="2:4" s="1" customFormat="1" ht="13.15" customHeight="1" x14ac:dyDescent="0.2">
      <c r="B5" s="415"/>
      <c r="C5" s="1117" t="s">
        <v>226</v>
      </c>
      <c r="D5" s="1117"/>
    </row>
    <row r="6" spans="2:4" s="1" customFormat="1" x14ac:dyDescent="0.2">
      <c r="B6" s="418"/>
      <c r="C6" s="354" t="s">
        <v>956</v>
      </c>
      <c r="D6" s="354" t="s">
        <v>957</v>
      </c>
    </row>
    <row r="7" spans="2:4" s="1" customFormat="1" ht="25.5" x14ac:dyDescent="0.2">
      <c r="B7" s="518" t="s">
        <v>955</v>
      </c>
      <c r="C7" s="560">
        <v>1.06</v>
      </c>
      <c r="D7" s="560">
        <v>1.1000000000000001</v>
      </c>
    </row>
    <row r="8" spans="2:4" s="1" customFormat="1" x14ac:dyDescent="0.2">
      <c r="B8" s="355" t="s">
        <v>953</v>
      </c>
      <c r="C8" s="419">
        <v>1.01</v>
      </c>
      <c r="D8" s="962">
        <v>1.0849255443837122</v>
      </c>
    </row>
    <row r="9" spans="2:4" s="1" customFormat="1" x14ac:dyDescent="0.2">
      <c r="B9" s="353" t="s">
        <v>933</v>
      </c>
      <c r="C9" s="420">
        <v>1.1399999999999999</v>
      </c>
      <c r="D9" s="963">
        <v>1.0918387625185753</v>
      </c>
    </row>
    <row r="10" spans="2:4" s="1" customFormat="1" x14ac:dyDescent="0.2">
      <c r="B10" s="353" t="s">
        <v>954</v>
      </c>
      <c r="C10" s="420">
        <v>1.19</v>
      </c>
      <c r="D10" s="963">
        <v>1.0942770901941274</v>
      </c>
    </row>
    <row r="11" spans="2:4" s="1" customFormat="1" x14ac:dyDescent="0.2">
      <c r="B11" s="353" t="s">
        <v>227</v>
      </c>
      <c r="C11" s="420">
        <v>1.1000000000000001</v>
      </c>
      <c r="D11" s="963">
        <v>1.2178086725826465</v>
      </c>
    </row>
    <row r="12" spans="2:4" s="1" customFormat="1" x14ac:dyDescent="0.2">
      <c r="B12" s="421" t="s">
        <v>1089</v>
      </c>
      <c r="C12" s="422">
        <v>0.99</v>
      </c>
      <c r="D12" s="422">
        <v>1.0823851615924658</v>
      </c>
    </row>
    <row r="14" spans="2:4" x14ac:dyDescent="0.2">
      <c r="C14" s="1104"/>
      <c r="D14" s="1104"/>
    </row>
    <row r="15" spans="2:4" x14ac:dyDescent="0.2">
      <c r="C15" s="1104"/>
      <c r="D15" s="1104"/>
    </row>
  </sheetData>
  <mergeCells count="3">
    <mergeCell ref="C5:D5"/>
    <mergeCell ref="C14:D15"/>
    <mergeCell ref="B2:D2"/>
  </mergeCells>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B1:F13"/>
  <sheetViews>
    <sheetView showGridLines="0" zoomScaleNormal="100" workbookViewId="0">
      <selection activeCell="N14" sqref="N14"/>
    </sheetView>
  </sheetViews>
  <sheetFormatPr baseColWidth="10" defaultColWidth="8.6640625" defaultRowHeight="12.75" x14ac:dyDescent="0.2"/>
  <cols>
    <col min="1" max="1" width="8.6640625" style="26"/>
    <col min="2" max="2" width="28.1640625" style="26" bestFit="1" customWidth="1"/>
    <col min="3" max="4" width="15.5" style="26" bestFit="1" customWidth="1"/>
    <col min="5" max="16384" width="8.6640625" style="26"/>
  </cols>
  <sheetData>
    <row r="1" spans="2:6" s="1" customFormat="1" x14ac:dyDescent="0.2"/>
    <row r="2" spans="2:6" s="1" customFormat="1" ht="13.9" customHeight="1" x14ac:dyDescent="0.2">
      <c r="B2" s="1166" t="s">
        <v>1431</v>
      </c>
      <c r="C2" s="1166"/>
      <c r="D2" s="1166"/>
    </row>
    <row r="3" spans="2:6" s="1" customFormat="1" x14ac:dyDescent="0.2"/>
    <row r="4" spans="2:6" s="1" customFormat="1" x14ac:dyDescent="0.2">
      <c r="B4" s="93"/>
      <c r="C4" s="94"/>
    </row>
    <row r="5" spans="2:6" s="1" customFormat="1" ht="25.5" x14ac:dyDescent="0.2">
      <c r="B5" s="678" t="s">
        <v>1405</v>
      </c>
      <c r="C5" s="354" t="s">
        <v>1067</v>
      </c>
      <c r="D5" s="686" t="s">
        <v>908</v>
      </c>
    </row>
    <row r="6" spans="2:6" s="1" customFormat="1" ht="25.5" x14ac:dyDescent="0.2">
      <c r="B6" s="518" t="s">
        <v>955</v>
      </c>
      <c r="C6" s="964">
        <v>1.27</v>
      </c>
      <c r="D6" s="964">
        <v>1.28</v>
      </c>
    </row>
    <row r="7" spans="2:6" s="1" customFormat="1" x14ac:dyDescent="0.2">
      <c r="B7" s="355" t="s">
        <v>953</v>
      </c>
      <c r="C7" s="419">
        <v>1.45</v>
      </c>
      <c r="D7" s="419">
        <v>1.51</v>
      </c>
      <c r="E7" s="1104"/>
      <c r="F7" s="1104"/>
    </row>
    <row r="8" spans="2:6" s="1" customFormat="1" x14ac:dyDescent="0.2">
      <c r="B8" s="353" t="s">
        <v>933</v>
      </c>
      <c r="C8" s="420">
        <v>1.54</v>
      </c>
      <c r="D8" s="420">
        <v>1.48</v>
      </c>
      <c r="E8" s="1104"/>
      <c r="F8" s="1104"/>
    </row>
    <row r="9" spans="2:6" s="1" customFormat="1" ht="14.25" x14ac:dyDescent="0.2">
      <c r="B9" s="353" t="s">
        <v>1403</v>
      </c>
      <c r="C9" s="420">
        <v>1.43</v>
      </c>
      <c r="D9" s="420">
        <v>1.44</v>
      </c>
    </row>
    <row r="10" spans="2:6" s="1" customFormat="1" x14ac:dyDescent="0.2">
      <c r="B10" s="353" t="s">
        <v>227</v>
      </c>
      <c r="C10" s="420">
        <v>2.09</v>
      </c>
      <c r="D10" s="420">
        <v>1.34</v>
      </c>
    </row>
    <row r="11" spans="2:6" s="1" customFormat="1" x14ac:dyDescent="0.2">
      <c r="B11" s="440" t="s">
        <v>1404</v>
      </c>
      <c r="C11" s="420" t="s">
        <v>1406</v>
      </c>
      <c r="D11" s="420" t="s">
        <v>1406</v>
      </c>
    </row>
    <row r="12" spans="2:6" s="74" customFormat="1" ht="10.9" customHeight="1" x14ac:dyDescent="0.2">
      <c r="B12" s="965" t="s">
        <v>1407</v>
      </c>
      <c r="C12" s="965"/>
    </row>
    <row r="13" spans="2:6" x14ac:dyDescent="0.2">
      <c r="B13" s="27"/>
    </row>
  </sheetData>
  <mergeCells count="2">
    <mergeCell ref="E7:F8"/>
    <mergeCell ref="B2:D2"/>
  </mergeCell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B2:M15"/>
  <sheetViews>
    <sheetView showGridLines="0" zoomScaleNormal="100" workbookViewId="0">
      <selection activeCell="N14" sqref="N14"/>
    </sheetView>
  </sheetViews>
  <sheetFormatPr baseColWidth="10" defaultColWidth="8.6640625" defaultRowHeight="12.75" x14ac:dyDescent="0.2"/>
  <cols>
    <col min="1" max="1" width="8.6640625" style="26"/>
    <col min="2" max="2" width="53.33203125" style="1" bestFit="1" customWidth="1"/>
    <col min="3" max="3" width="10.6640625" style="1" customWidth="1"/>
    <col min="4" max="4" width="8.6640625" style="1" customWidth="1"/>
    <col min="5" max="7" width="7.6640625" style="1" bestFit="1" customWidth="1"/>
    <col min="8" max="8" width="8.6640625" style="1" bestFit="1" customWidth="1"/>
    <col min="9" max="12" width="7.6640625" style="1" bestFit="1" customWidth="1"/>
    <col min="13" max="13" width="8.6640625" style="1" bestFit="1" customWidth="1"/>
    <col min="14" max="16384" width="8.6640625" style="26"/>
  </cols>
  <sheetData>
    <row r="2" spans="2:13" s="13" customFormat="1" ht="13.9" customHeight="1" x14ac:dyDescent="0.2">
      <c r="B2" s="1105" t="s">
        <v>1432</v>
      </c>
      <c r="C2" s="1105"/>
      <c r="D2" s="1105"/>
      <c r="E2" s="1105"/>
      <c r="F2" s="1105"/>
      <c r="G2" s="1105"/>
      <c r="H2" s="1105"/>
      <c r="I2" s="1105"/>
      <c r="J2" s="1105"/>
      <c r="K2" s="1105"/>
      <c r="L2" s="1105"/>
      <c r="M2" s="1105"/>
    </row>
    <row r="3" spans="2:13" s="13" customFormat="1" ht="13.9" customHeight="1" x14ac:dyDescent="0.2"/>
    <row r="4" spans="2:13" s="13" customFormat="1" x14ac:dyDescent="0.2">
      <c r="B4" s="423"/>
      <c r="C4" s="424"/>
      <c r="D4" s="424"/>
      <c r="E4" s="424"/>
      <c r="F4" s="424"/>
      <c r="G4" s="424"/>
      <c r="H4" s="424"/>
      <c r="I4" s="424"/>
      <c r="J4" s="424"/>
      <c r="K4" s="424"/>
      <c r="L4" s="424"/>
      <c r="M4" s="424"/>
    </row>
    <row r="5" spans="2:13" s="1" customFormat="1" ht="38.25" x14ac:dyDescent="0.2">
      <c r="B5" s="231"/>
      <c r="C5" s="501" t="s">
        <v>228</v>
      </c>
      <c r="D5" s="501" t="s">
        <v>229</v>
      </c>
      <c r="E5" s="501" t="s">
        <v>230</v>
      </c>
      <c r="F5" s="501" t="s">
        <v>231</v>
      </c>
      <c r="G5" s="501" t="s">
        <v>232</v>
      </c>
      <c r="H5" s="501" t="s">
        <v>625</v>
      </c>
      <c r="I5" s="501" t="s">
        <v>233</v>
      </c>
      <c r="J5" s="501" t="s">
        <v>234</v>
      </c>
      <c r="K5" s="501" t="s">
        <v>235</v>
      </c>
      <c r="L5" s="501" t="s">
        <v>236</v>
      </c>
      <c r="M5" s="501" t="s">
        <v>27</v>
      </c>
    </row>
    <row r="6" spans="2:13" s="1" customFormat="1" ht="13.15" customHeight="1" x14ac:dyDescent="0.2">
      <c r="B6" s="518" t="s">
        <v>958</v>
      </c>
      <c r="C6" s="518"/>
      <c r="D6" s="518"/>
      <c r="E6" s="518"/>
      <c r="F6" s="518"/>
      <c r="G6" s="518"/>
      <c r="H6" s="518"/>
      <c r="I6" s="518"/>
      <c r="J6" s="518"/>
      <c r="K6" s="518"/>
      <c r="L6" s="518"/>
      <c r="M6" s="518"/>
    </row>
    <row r="7" spans="2:13" s="1" customFormat="1" ht="25.5" x14ac:dyDescent="0.2">
      <c r="B7" s="425" t="s">
        <v>57</v>
      </c>
      <c r="C7" s="139">
        <v>9550</v>
      </c>
      <c r="D7" s="139">
        <v>40599</v>
      </c>
      <c r="E7" s="140">
        <v>0</v>
      </c>
      <c r="F7" s="140">
        <v>0</v>
      </c>
      <c r="G7" s="140">
        <v>0</v>
      </c>
      <c r="H7" s="140">
        <v>0</v>
      </c>
      <c r="I7" s="140">
        <v>0</v>
      </c>
      <c r="J7" s="140">
        <v>0</v>
      </c>
      <c r="K7" s="140">
        <v>0</v>
      </c>
      <c r="L7" s="140">
        <v>0</v>
      </c>
      <c r="M7" s="139">
        <v>50149</v>
      </c>
    </row>
    <row r="8" spans="2:13" s="1" customFormat="1" ht="13.15" customHeight="1" x14ac:dyDescent="0.2">
      <c r="B8" s="193" t="s">
        <v>959</v>
      </c>
      <c r="C8" s="142">
        <v>801</v>
      </c>
      <c r="D8" s="142">
        <v>3211</v>
      </c>
      <c r="E8" s="142">
        <v>216</v>
      </c>
      <c r="F8" s="142">
        <v>141</v>
      </c>
      <c r="G8" s="142">
        <v>83</v>
      </c>
      <c r="H8" s="142">
        <v>152</v>
      </c>
      <c r="I8" s="142">
        <v>133</v>
      </c>
      <c r="J8" s="142">
        <v>178</v>
      </c>
      <c r="K8" s="142">
        <v>27</v>
      </c>
      <c r="L8" s="142">
        <v>1269</v>
      </c>
      <c r="M8" s="142">
        <v>6211</v>
      </c>
    </row>
    <row r="9" spans="2:13" s="1" customFormat="1" ht="13.15" customHeight="1" x14ac:dyDescent="0.2">
      <c r="B9" s="193" t="s">
        <v>960</v>
      </c>
      <c r="C9" s="142">
        <v>1</v>
      </c>
      <c r="D9" s="142">
        <v>1408</v>
      </c>
      <c r="E9" s="142">
        <v>750</v>
      </c>
      <c r="F9" s="142">
        <v>664</v>
      </c>
      <c r="G9" s="142">
        <v>647</v>
      </c>
      <c r="H9" s="142">
        <v>375</v>
      </c>
      <c r="I9" s="142">
        <v>1724</v>
      </c>
      <c r="J9" s="142">
        <v>896</v>
      </c>
      <c r="K9" s="142">
        <v>1286</v>
      </c>
      <c r="L9" s="142">
        <v>2764</v>
      </c>
      <c r="M9" s="142">
        <v>10515</v>
      </c>
    </row>
    <row r="10" spans="2:13" s="1" customFormat="1" ht="25.5" x14ac:dyDescent="0.2">
      <c r="B10" s="193" t="s">
        <v>961</v>
      </c>
      <c r="C10" s="142">
        <v>0</v>
      </c>
      <c r="D10" s="142">
        <v>21266</v>
      </c>
      <c r="E10" s="142">
        <v>1655</v>
      </c>
      <c r="F10" s="142">
        <v>1158</v>
      </c>
      <c r="G10" s="142">
        <v>805</v>
      </c>
      <c r="H10" s="142">
        <v>498</v>
      </c>
      <c r="I10" s="142">
        <v>205</v>
      </c>
      <c r="J10" s="142">
        <v>1352</v>
      </c>
      <c r="K10" s="142">
        <v>390</v>
      </c>
      <c r="L10" s="143">
        <v>210</v>
      </c>
      <c r="M10" s="142">
        <v>27539</v>
      </c>
    </row>
    <row r="11" spans="2:13" s="1" customFormat="1" ht="13.15" customHeight="1" x14ac:dyDescent="0.2">
      <c r="B11" s="193" t="s">
        <v>962</v>
      </c>
      <c r="C11" s="142">
        <v>132</v>
      </c>
      <c r="D11" s="142">
        <v>19825</v>
      </c>
      <c r="E11" s="142">
        <v>25939</v>
      </c>
      <c r="F11" s="142">
        <v>23265</v>
      </c>
      <c r="G11" s="142">
        <v>15347</v>
      </c>
      <c r="H11" s="142">
        <v>16433</v>
      </c>
      <c r="I11" s="142">
        <v>42100</v>
      </c>
      <c r="J11" s="142">
        <v>32336</v>
      </c>
      <c r="K11" s="142">
        <v>53386</v>
      </c>
      <c r="L11" s="142">
        <v>120571</v>
      </c>
      <c r="M11" s="142">
        <v>349334</v>
      </c>
    </row>
    <row r="12" spans="2:13" s="1" customFormat="1" ht="13.15" customHeight="1" x14ac:dyDescent="0.2">
      <c r="B12" s="193" t="s">
        <v>963</v>
      </c>
      <c r="C12" s="142">
        <v>0</v>
      </c>
      <c r="D12" s="142">
        <v>1875</v>
      </c>
      <c r="E12" s="142">
        <v>4379</v>
      </c>
      <c r="F12" s="142">
        <v>5990</v>
      </c>
      <c r="G12" s="142">
        <v>2148</v>
      </c>
      <c r="H12" s="142">
        <v>6823</v>
      </c>
      <c r="I12" s="142">
        <v>8592</v>
      </c>
      <c r="J12" s="142">
        <v>12423</v>
      </c>
      <c r="K12" s="142">
        <v>11533</v>
      </c>
      <c r="L12" s="142">
        <v>42738</v>
      </c>
      <c r="M12" s="142">
        <v>96501</v>
      </c>
    </row>
    <row r="14" spans="2:13" x14ac:dyDescent="0.2">
      <c r="D14" s="1104"/>
      <c r="E14" s="1104"/>
    </row>
    <row r="15" spans="2:13" x14ac:dyDescent="0.2">
      <c r="D15" s="1104"/>
      <c r="E15" s="1104"/>
    </row>
  </sheetData>
  <mergeCells count="2">
    <mergeCell ref="B2:M2"/>
    <mergeCell ref="D14:E15"/>
  </mergeCells>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B2:M15"/>
  <sheetViews>
    <sheetView showGridLines="0" zoomScaleNormal="100" workbookViewId="0">
      <selection activeCell="N14" sqref="N14"/>
    </sheetView>
  </sheetViews>
  <sheetFormatPr baseColWidth="10" defaultColWidth="8.6640625" defaultRowHeight="12.75" x14ac:dyDescent="0.2"/>
  <cols>
    <col min="1" max="1" width="8.6640625" style="26"/>
    <col min="2" max="2" width="46.5" style="1" bestFit="1" customWidth="1"/>
    <col min="3" max="4" width="8.6640625" style="1" bestFit="1" customWidth="1"/>
    <col min="5" max="7" width="7.6640625" style="1" bestFit="1" customWidth="1"/>
    <col min="8" max="8" width="8.6640625" style="1" bestFit="1" customWidth="1"/>
    <col min="9" max="12" width="7.6640625" style="1" bestFit="1" customWidth="1"/>
    <col min="13" max="13" width="8.6640625" style="1" bestFit="1" customWidth="1"/>
    <col min="14" max="16384" width="8.6640625" style="26"/>
  </cols>
  <sheetData>
    <row r="2" spans="2:13" ht="13.9" customHeight="1" x14ac:dyDescent="0.2">
      <c r="B2" s="1105" t="s">
        <v>1433</v>
      </c>
      <c r="C2" s="1105"/>
      <c r="D2" s="1105"/>
      <c r="E2" s="1105"/>
      <c r="F2" s="1105"/>
      <c r="G2" s="1105"/>
      <c r="H2" s="1105"/>
      <c r="I2" s="1105"/>
      <c r="J2" s="1105"/>
      <c r="K2" s="1105"/>
      <c r="L2" s="1105"/>
      <c r="M2" s="1105"/>
    </row>
    <row r="3" spans="2:13" ht="13.9" customHeight="1" x14ac:dyDescent="0.2">
      <c r="B3" s="26"/>
      <c r="C3" s="26"/>
      <c r="D3" s="26"/>
      <c r="E3" s="26"/>
      <c r="F3" s="26"/>
      <c r="G3" s="26"/>
      <c r="H3" s="26"/>
      <c r="I3" s="26"/>
      <c r="J3" s="26"/>
      <c r="K3" s="26"/>
      <c r="L3" s="26"/>
      <c r="M3" s="26"/>
    </row>
    <row r="4" spans="2:13" x14ac:dyDescent="0.2">
      <c r="B4" s="423"/>
      <c r="C4" s="424"/>
      <c r="D4" s="424"/>
      <c r="E4" s="424"/>
      <c r="F4" s="424"/>
      <c r="G4" s="424"/>
      <c r="H4" s="424"/>
      <c r="I4" s="424"/>
      <c r="J4" s="424"/>
      <c r="K4" s="424"/>
      <c r="L4" s="424"/>
      <c r="M4" s="424"/>
    </row>
    <row r="5" spans="2:13" s="1" customFormat="1" ht="38.25" x14ac:dyDescent="0.2">
      <c r="B5" s="231"/>
      <c r="C5" s="518" t="s">
        <v>228</v>
      </c>
      <c r="D5" s="518" t="s">
        <v>964</v>
      </c>
      <c r="E5" s="518" t="s">
        <v>965</v>
      </c>
      <c r="F5" s="518" t="s">
        <v>966</v>
      </c>
      <c r="G5" s="518" t="s">
        <v>967</v>
      </c>
      <c r="H5" s="518" t="s">
        <v>626</v>
      </c>
      <c r="I5" s="518" t="s">
        <v>968</v>
      </c>
      <c r="J5" s="518" t="s">
        <v>969</v>
      </c>
      <c r="K5" s="518" t="s">
        <v>970</v>
      </c>
      <c r="L5" s="518" t="s">
        <v>971</v>
      </c>
      <c r="M5" s="518" t="s">
        <v>27</v>
      </c>
    </row>
    <row r="6" spans="2:13" s="1" customFormat="1" x14ac:dyDescent="0.2">
      <c r="B6" s="518" t="s">
        <v>71</v>
      </c>
      <c r="C6" s="518"/>
      <c r="D6" s="518"/>
      <c r="E6" s="518"/>
      <c r="F6" s="518"/>
      <c r="G6" s="518"/>
      <c r="H6" s="518"/>
      <c r="I6" s="518"/>
      <c r="J6" s="518"/>
      <c r="K6" s="518"/>
      <c r="L6" s="518"/>
      <c r="M6" s="518"/>
    </row>
    <row r="7" spans="2:13" s="1" customFormat="1" x14ac:dyDescent="0.2">
      <c r="B7" s="425" t="s">
        <v>972</v>
      </c>
      <c r="C7" s="105">
        <v>1</v>
      </c>
      <c r="D7" s="105">
        <v>2678</v>
      </c>
      <c r="E7" s="105">
        <v>1652</v>
      </c>
      <c r="F7" s="105">
        <v>2160</v>
      </c>
      <c r="G7" s="105">
        <v>2425</v>
      </c>
      <c r="H7" s="105">
        <v>2736</v>
      </c>
      <c r="I7" s="105">
        <v>7225</v>
      </c>
      <c r="J7" s="105">
        <v>8578</v>
      </c>
      <c r="K7" s="105">
        <v>16040</v>
      </c>
      <c r="L7" s="105">
        <v>26363</v>
      </c>
      <c r="M7" s="105">
        <v>69858</v>
      </c>
    </row>
    <row r="8" spans="2:13" s="1" customFormat="1" x14ac:dyDescent="0.2">
      <c r="B8" s="193" t="s">
        <v>973</v>
      </c>
      <c r="C8" s="115">
        <v>7107</v>
      </c>
      <c r="D8" s="115">
        <v>5599</v>
      </c>
      <c r="E8" s="115">
        <v>751</v>
      </c>
      <c r="F8" s="115">
        <v>1992</v>
      </c>
      <c r="G8" s="115">
        <v>377</v>
      </c>
      <c r="H8" s="115">
        <v>1240</v>
      </c>
      <c r="I8" s="115">
        <v>1149</v>
      </c>
      <c r="J8" s="115">
        <v>229</v>
      </c>
      <c r="K8" s="115">
        <v>196</v>
      </c>
      <c r="L8" s="115">
        <v>904</v>
      </c>
      <c r="M8" s="115">
        <v>19544</v>
      </c>
    </row>
    <row r="9" spans="2:13" s="1" customFormat="1" x14ac:dyDescent="0.2">
      <c r="B9" s="193" t="s">
        <v>960</v>
      </c>
      <c r="C9" s="115">
        <v>10680</v>
      </c>
      <c r="D9" s="115">
        <v>4327</v>
      </c>
      <c r="E9" s="115">
        <v>1580</v>
      </c>
      <c r="F9" s="115">
        <v>458</v>
      </c>
      <c r="G9" s="115">
        <v>302</v>
      </c>
      <c r="H9" s="115">
        <v>309</v>
      </c>
      <c r="I9" s="115">
        <v>781</v>
      </c>
      <c r="J9" s="115">
        <v>304</v>
      </c>
      <c r="K9" s="115">
        <v>825</v>
      </c>
      <c r="L9" s="115">
        <v>1692</v>
      </c>
      <c r="M9" s="115">
        <v>21258</v>
      </c>
    </row>
    <row r="10" spans="2:13" s="1" customFormat="1" x14ac:dyDescent="0.2">
      <c r="B10" s="193" t="s">
        <v>974</v>
      </c>
      <c r="C10" s="115">
        <v>252630</v>
      </c>
      <c r="D10" s="115">
        <v>44866</v>
      </c>
      <c r="E10" s="115">
        <v>18514</v>
      </c>
      <c r="F10" s="115">
        <v>10625</v>
      </c>
      <c r="G10" s="115">
        <v>6217</v>
      </c>
      <c r="H10" s="115">
        <v>7345</v>
      </c>
      <c r="I10" s="115">
        <v>5667</v>
      </c>
      <c r="J10" s="115">
        <v>2137</v>
      </c>
      <c r="K10" s="115">
        <v>1207</v>
      </c>
      <c r="L10" s="115">
        <v>1310</v>
      </c>
      <c r="M10" s="115">
        <v>350518</v>
      </c>
    </row>
    <row r="11" spans="2:13" s="1" customFormat="1" x14ac:dyDescent="0.2">
      <c r="B11" s="193" t="s">
        <v>975</v>
      </c>
      <c r="C11" s="113">
        <v>40</v>
      </c>
      <c r="D11" s="115">
        <v>46489</v>
      </c>
      <c r="E11" s="115">
        <v>2219</v>
      </c>
      <c r="F11" s="115">
        <v>2274</v>
      </c>
      <c r="G11" s="115">
        <v>114</v>
      </c>
      <c r="H11" s="115">
        <v>97</v>
      </c>
      <c r="I11" s="115">
        <v>22911</v>
      </c>
      <c r="J11" s="115">
        <v>526</v>
      </c>
      <c r="K11" s="115">
        <v>218</v>
      </c>
      <c r="L11" s="115">
        <v>1627</v>
      </c>
      <c r="M11" s="115">
        <v>76515</v>
      </c>
    </row>
    <row r="12" spans="2:13" s="1" customFormat="1" x14ac:dyDescent="0.2">
      <c r="B12" s="193" t="s">
        <v>976</v>
      </c>
      <c r="C12" s="142">
        <v>0</v>
      </c>
      <c r="D12" s="142">
        <v>-75</v>
      </c>
      <c r="E12" s="142">
        <v>-523</v>
      </c>
      <c r="F12" s="142">
        <v>-68</v>
      </c>
      <c r="G12" s="142">
        <v>-5</v>
      </c>
      <c r="H12" s="142">
        <v>-117</v>
      </c>
      <c r="I12" s="142">
        <v>498</v>
      </c>
      <c r="J12" s="142">
        <v>-91</v>
      </c>
      <c r="K12" s="142">
        <v>-67</v>
      </c>
      <c r="L12" s="142">
        <v>-392</v>
      </c>
      <c r="M12" s="142">
        <v>-840</v>
      </c>
    </row>
    <row r="14" spans="2:13" x14ac:dyDescent="0.2">
      <c r="D14" s="1104"/>
      <c r="E14" s="1104"/>
    </row>
    <row r="15" spans="2:13" x14ac:dyDescent="0.2">
      <c r="D15" s="1104"/>
      <c r="E15" s="1104"/>
    </row>
  </sheetData>
  <mergeCells count="2">
    <mergeCell ref="B2:M2"/>
    <mergeCell ref="D14:E15"/>
  </mergeCells>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B2:M14"/>
  <sheetViews>
    <sheetView showGridLines="0" zoomScaleNormal="100" workbookViewId="0">
      <selection activeCell="N14" sqref="N14"/>
    </sheetView>
  </sheetViews>
  <sheetFormatPr baseColWidth="10" defaultColWidth="8.6640625" defaultRowHeight="12.75" x14ac:dyDescent="0.2"/>
  <cols>
    <col min="1" max="1" width="8.6640625" style="26"/>
    <col min="2" max="2" width="43" style="1" bestFit="1" customWidth="1"/>
    <col min="3" max="7" width="12" style="1" customWidth="1"/>
    <col min="8" max="16384" width="8.6640625" style="26"/>
  </cols>
  <sheetData>
    <row r="2" spans="2:13" ht="13.9" customHeight="1" x14ac:dyDescent="0.2">
      <c r="B2" s="1105" t="s">
        <v>1434</v>
      </c>
      <c r="C2" s="1105"/>
      <c r="D2" s="1105"/>
      <c r="E2" s="1105"/>
      <c r="F2" s="1105"/>
      <c r="G2" s="1105"/>
      <c r="H2" s="1"/>
      <c r="I2" s="1"/>
      <c r="J2" s="1"/>
      <c r="K2" s="1"/>
      <c r="L2" s="1"/>
      <c r="M2" s="1"/>
    </row>
    <row r="3" spans="2:13" s="1" customFormat="1" ht="13.9" customHeight="1" x14ac:dyDescent="0.2"/>
    <row r="4" spans="2:13" s="1" customFormat="1" x14ac:dyDescent="0.2">
      <c r="B4" s="93"/>
      <c r="C4" s="94"/>
      <c r="D4" s="94"/>
      <c r="E4" s="94"/>
      <c r="F4" s="94"/>
      <c r="G4" s="94"/>
    </row>
    <row r="5" spans="2:13" s="1" customFormat="1" ht="13.9" customHeight="1" x14ac:dyDescent="0.2">
      <c r="B5" s="86" t="s">
        <v>415</v>
      </c>
      <c r="C5" s="590">
        <v>2019</v>
      </c>
      <c r="D5" s="590">
        <v>2020</v>
      </c>
      <c r="E5" s="590">
        <v>2021</v>
      </c>
      <c r="F5" s="590" t="s">
        <v>1124</v>
      </c>
      <c r="G5" s="354" t="s">
        <v>27</v>
      </c>
    </row>
    <row r="6" spans="2:13" s="1" customFormat="1" x14ac:dyDescent="0.2">
      <c r="B6" s="427" t="s">
        <v>977</v>
      </c>
      <c r="C6" s="966">
        <v>1540</v>
      </c>
      <c r="D6" s="966">
        <v>1155</v>
      </c>
      <c r="E6" s="966">
        <v>1924</v>
      </c>
      <c r="F6" s="966">
        <v>9681</v>
      </c>
      <c r="G6" s="966">
        <v>14300</v>
      </c>
    </row>
    <row r="7" spans="2:13" s="1" customFormat="1" ht="13.15" customHeight="1" x14ac:dyDescent="0.2">
      <c r="B7" s="428" t="s">
        <v>869</v>
      </c>
      <c r="C7" s="967">
        <v>380</v>
      </c>
      <c r="D7" s="967">
        <v>2264</v>
      </c>
      <c r="E7" s="967">
        <v>3169</v>
      </c>
      <c r="F7" s="967">
        <v>9394</v>
      </c>
      <c r="G7" s="967">
        <v>15207</v>
      </c>
    </row>
    <row r="8" spans="2:13" s="1" customFormat="1" ht="13.15" customHeight="1" x14ac:dyDescent="0.2">
      <c r="B8" s="428" t="s">
        <v>978</v>
      </c>
      <c r="C8" s="967" t="s">
        <v>1297</v>
      </c>
      <c r="D8" s="967" t="s">
        <v>1297</v>
      </c>
      <c r="E8" s="967" t="s">
        <v>1297</v>
      </c>
      <c r="F8" s="967">
        <v>500</v>
      </c>
      <c r="G8" s="967">
        <v>500</v>
      </c>
    </row>
    <row r="9" spans="2:13" s="1" customFormat="1" ht="14.25" x14ac:dyDescent="0.2">
      <c r="B9" s="428" t="s">
        <v>1095</v>
      </c>
      <c r="C9" s="967">
        <v>3327</v>
      </c>
      <c r="D9" s="967">
        <v>1500</v>
      </c>
      <c r="E9" s="967">
        <v>1000</v>
      </c>
      <c r="F9" s="968">
        <v>4712</v>
      </c>
      <c r="G9" s="968">
        <v>10539</v>
      </c>
    </row>
    <row r="10" spans="2:13" s="1" customFormat="1" ht="13.15" customHeight="1" x14ac:dyDescent="0.2">
      <c r="B10" s="429" t="s">
        <v>979</v>
      </c>
      <c r="C10" s="969" t="s">
        <v>1297</v>
      </c>
      <c r="D10" s="969" t="s">
        <v>1297</v>
      </c>
      <c r="E10" s="969" t="s">
        <v>1297</v>
      </c>
      <c r="F10" s="969" t="s">
        <v>1297</v>
      </c>
      <c r="G10" s="969" t="s">
        <v>1297</v>
      </c>
    </row>
    <row r="11" spans="2:13" s="1" customFormat="1" ht="13.15" customHeight="1" x14ac:dyDescent="0.2">
      <c r="B11" s="55" t="s">
        <v>27</v>
      </c>
      <c r="C11" s="426">
        <v>5247</v>
      </c>
      <c r="D11" s="426">
        <v>4919</v>
      </c>
      <c r="E11" s="426">
        <v>6093</v>
      </c>
      <c r="F11" s="426">
        <v>24287</v>
      </c>
      <c r="G11" s="426">
        <v>40546</v>
      </c>
    </row>
    <row r="12" spans="2:13" s="1" customFormat="1" x14ac:dyDescent="0.2">
      <c r="B12" s="1102" t="s">
        <v>1462</v>
      </c>
      <c r="C12" s="1124"/>
      <c r="D12" s="1124"/>
      <c r="E12" s="1124"/>
      <c r="F12" s="1124"/>
      <c r="G12" s="1124"/>
    </row>
    <row r="13" spans="2:13" x14ac:dyDescent="0.2">
      <c r="C13" s="1104"/>
      <c r="D13" s="1104"/>
    </row>
    <row r="14" spans="2:13" x14ac:dyDescent="0.2">
      <c r="C14" s="1104"/>
      <c r="D14" s="1104"/>
    </row>
  </sheetData>
  <mergeCells count="3">
    <mergeCell ref="B2:G2"/>
    <mergeCell ref="B12:G12"/>
    <mergeCell ref="C13:D14"/>
  </mergeCells>
  <pageMargins left="0.7" right="0.7" top="0.75" bottom="0.75" header="0.3" footer="0.3"/>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B2:G14"/>
  <sheetViews>
    <sheetView showGridLines="0" zoomScaleNormal="100" workbookViewId="0">
      <selection activeCell="N14" sqref="N14"/>
    </sheetView>
  </sheetViews>
  <sheetFormatPr baseColWidth="10" defaultColWidth="8.6640625" defaultRowHeight="12.75" x14ac:dyDescent="0.2"/>
  <cols>
    <col min="1" max="1" width="8.6640625" style="26"/>
    <col min="2" max="2" width="43" style="1" customWidth="1"/>
    <col min="3" max="7" width="12" style="1" customWidth="1"/>
    <col min="8" max="16384" width="8.6640625" style="26"/>
  </cols>
  <sheetData>
    <row r="2" spans="2:7" ht="13.9" customHeight="1" x14ac:dyDescent="0.2">
      <c r="B2" s="1105" t="s">
        <v>1435</v>
      </c>
      <c r="C2" s="1105"/>
      <c r="D2" s="1105"/>
      <c r="E2" s="1105"/>
      <c r="F2" s="1105"/>
      <c r="G2" s="1105"/>
    </row>
    <row r="3" spans="2:7" s="1" customFormat="1" ht="13.9" customHeight="1" x14ac:dyDescent="0.2"/>
    <row r="4" spans="2:7" s="1" customFormat="1" x14ac:dyDescent="0.2">
      <c r="B4" s="93"/>
      <c r="C4" s="94"/>
      <c r="D4" s="94"/>
      <c r="E4" s="94"/>
      <c r="F4" s="94"/>
      <c r="G4" s="94"/>
    </row>
    <row r="5" spans="2:7" s="1" customFormat="1" ht="13.9" customHeight="1" x14ac:dyDescent="0.2">
      <c r="B5" s="86" t="s">
        <v>415</v>
      </c>
      <c r="C5" s="686">
        <v>2019</v>
      </c>
      <c r="D5" s="686">
        <v>2020</v>
      </c>
      <c r="E5" s="686">
        <v>2021</v>
      </c>
      <c r="F5" s="686" t="s">
        <v>1124</v>
      </c>
      <c r="G5" s="686" t="s">
        <v>27</v>
      </c>
    </row>
    <row r="6" spans="2:7" s="1" customFormat="1" x14ac:dyDescent="0.2">
      <c r="B6" s="427" t="s">
        <v>977</v>
      </c>
      <c r="C6" s="970">
        <v>178</v>
      </c>
      <c r="D6" s="970">
        <v>579</v>
      </c>
      <c r="E6" s="970">
        <v>200</v>
      </c>
      <c r="F6" s="966">
        <v>1558</v>
      </c>
      <c r="G6" s="966">
        <v>2515</v>
      </c>
    </row>
    <row r="7" spans="2:7" s="1" customFormat="1" ht="13.15" customHeight="1" x14ac:dyDescent="0.2">
      <c r="B7" s="428" t="s">
        <v>869</v>
      </c>
      <c r="C7" s="971" t="s">
        <v>1297</v>
      </c>
      <c r="D7" s="971" t="s">
        <v>1297</v>
      </c>
      <c r="E7" s="971" t="s">
        <v>1297</v>
      </c>
      <c r="F7" s="971" t="s">
        <v>1297</v>
      </c>
      <c r="G7" s="971" t="s">
        <v>1297</v>
      </c>
    </row>
    <row r="8" spans="2:7" s="1" customFormat="1" ht="13.15" customHeight="1" x14ac:dyDescent="0.2">
      <c r="B8" s="428" t="s">
        <v>978</v>
      </c>
      <c r="C8" s="971" t="s">
        <v>1297</v>
      </c>
      <c r="D8" s="971" t="s">
        <v>1297</v>
      </c>
      <c r="E8" s="971" t="s">
        <v>1297</v>
      </c>
      <c r="F8" s="971" t="s">
        <v>1297</v>
      </c>
      <c r="G8" s="971" t="s">
        <v>1297</v>
      </c>
    </row>
    <row r="9" spans="2:7" s="1" customFormat="1" ht="14.25" x14ac:dyDescent="0.2">
      <c r="B9" s="428" t="s">
        <v>1095</v>
      </c>
      <c r="C9" s="971" t="s">
        <v>1297</v>
      </c>
      <c r="D9" s="971">
        <v>873</v>
      </c>
      <c r="E9" s="967">
        <v>1092</v>
      </c>
      <c r="F9" s="968">
        <v>2358</v>
      </c>
      <c r="G9" s="968">
        <v>4323</v>
      </c>
    </row>
    <row r="10" spans="2:7" s="1" customFormat="1" ht="13.15" customHeight="1" x14ac:dyDescent="0.2">
      <c r="B10" s="429" t="s">
        <v>979</v>
      </c>
      <c r="C10" s="972" t="s">
        <v>1297</v>
      </c>
      <c r="D10" s="972" t="s">
        <v>1297</v>
      </c>
      <c r="E10" s="972" t="s">
        <v>1297</v>
      </c>
      <c r="F10" s="972">
        <v>49</v>
      </c>
      <c r="G10" s="972">
        <v>49</v>
      </c>
    </row>
    <row r="11" spans="2:7" s="1" customFormat="1" ht="13.15" customHeight="1" x14ac:dyDescent="0.2">
      <c r="B11" s="55" t="s">
        <v>27</v>
      </c>
      <c r="C11" s="973">
        <v>178</v>
      </c>
      <c r="D11" s="974">
        <v>1452</v>
      </c>
      <c r="E11" s="974">
        <v>1292</v>
      </c>
      <c r="F11" s="974">
        <v>3965</v>
      </c>
      <c r="G11" s="974">
        <v>6887</v>
      </c>
    </row>
    <row r="12" spans="2:7" s="1" customFormat="1" x14ac:dyDescent="0.2">
      <c r="B12" s="1102" t="s">
        <v>1462</v>
      </c>
      <c r="C12" s="1124"/>
      <c r="D12" s="1124"/>
      <c r="E12" s="1124"/>
      <c r="F12" s="1124"/>
      <c r="G12" s="1124"/>
    </row>
    <row r="13" spans="2:7" x14ac:dyDescent="0.2">
      <c r="C13" s="1104"/>
      <c r="D13" s="1104"/>
    </row>
    <row r="14" spans="2:7" x14ac:dyDescent="0.2">
      <c r="C14" s="1104"/>
      <c r="D14" s="1104"/>
    </row>
  </sheetData>
  <mergeCells count="3">
    <mergeCell ref="B2:G2"/>
    <mergeCell ref="B12:G12"/>
    <mergeCell ref="C13:D14"/>
  </mergeCells>
  <pageMargins left="0.7" right="0.7" top="0.75" bottom="0.75" header="0.3" footer="0.3"/>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B2:G14"/>
  <sheetViews>
    <sheetView showGridLines="0" zoomScaleNormal="100" workbookViewId="0">
      <selection activeCell="N14" sqref="N14"/>
    </sheetView>
  </sheetViews>
  <sheetFormatPr baseColWidth="10" defaultColWidth="8.6640625" defaultRowHeight="12.75" x14ac:dyDescent="0.2"/>
  <cols>
    <col min="1" max="1" width="8.6640625" style="26"/>
    <col min="2" max="2" width="43" style="1" customWidth="1"/>
    <col min="3" max="7" width="12" style="1" customWidth="1"/>
    <col min="8" max="16384" width="8.6640625" style="26"/>
  </cols>
  <sheetData>
    <row r="2" spans="2:7" ht="13.9" customHeight="1" x14ac:dyDescent="0.2">
      <c r="B2" s="1105" t="s">
        <v>1436</v>
      </c>
      <c r="C2" s="1105"/>
      <c r="D2" s="1105"/>
      <c r="E2" s="1105"/>
      <c r="F2" s="1105"/>
      <c r="G2" s="1105"/>
    </row>
    <row r="3" spans="2:7" s="1" customFormat="1" ht="13.9" customHeight="1" x14ac:dyDescent="0.2"/>
    <row r="4" spans="2:7" s="1" customFormat="1" x14ac:dyDescent="0.2">
      <c r="B4" s="93"/>
      <c r="C4" s="94"/>
      <c r="D4" s="94"/>
      <c r="E4" s="94"/>
      <c r="F4" s="94"/>
      <c r="G4" s="94"/>
    </row>
    <row r="5" spans="2:7" s="1" customFormat="1" ht="13.9" customHeight="1" x14ac:dyDescent="0.2">
      <c r="B5" s="86" t="s">
        <v>415</v>
      </c>
      <c r="C5" s="686">
        <v>2019</v>
      </c>
      <c r="D5" s="686">
        <v>2020</v>
      </c>
      <c r="E5" s="686">
        <v>2021</v>
      </c>
      <c r="F5" s="686" t="s">
        <v>1124</v>
      </c>
      <c r="G5" s="686" t="s">
        <v>27</v>
      </c>
    </row>
    <row r="6" spans="2:7" s="1" customFormat="1" x14ac:dyDescent="0.2">
      <c r="B6" s="430" t="s">
        <v>567</v>
      </c>
      <c r="C6" s="970">
        <v>524</v>
      </c>
      <c r="D6" s="970" t="s">
        <v>1297</v>
      </c>
      <c r="E6" s="966">
        <v>1004</v>
      </c>
      <c r="F6" s="966">
        <v>655</v>
      </c>
      <c r="G6" s="966">
        <v>2183</v>
      </c>
    </row>
    <row r="7" spans="2:7" s="1" customFormat="1" x14ac:dyDescent="0.2">
      <c r="B7" s="73" t="s">
        <v>564</v>
      </c>
      <c r="C7" s="971" t="s">
        <v>1297</v>
      </c>
      <c r="D7" s="971" t="s">
        <v>1297</v>
      </c>
      <c r="E7" s="971" t="s">
        <v>1297</v>
      </c>
      <c r="F7" s="971" t="s">
        <v>1297</v>
      </c>
      <c r="G7" s="971" t="s">
        <v>1297</v>
      </c>
    </row>
    <row r="8" spans="2:7" s="1" customFormat="1" x14ac:dyDescent="0.2">
      <c r="B8" s="73" t="s">
        <v>568</v>
      </c>
      <c r="C8" s="971" t="s">
        <v>1297</v>
      </c>
      <c r="D8" s="971" t="s">
        <v>1297</v>
      </c>
      <c r="E8" s="971" t="s">
        <v>1297</v>
      </c>
      <c r="F8" s="971" t="s">
        <v>1297</v>
      </c>
      <c r="G8" s="971" t="s">
        <v>1297</v>
      </c>
    </row>
    <row r="9" spans="2:7" s="1" customFormat="1" ht="14.25" x14ac:dyDescent="0.2">
      <c r="B9" s="474" t="s">
        <v>1096</v>
      </c>
      <c r="C9" s="971" t="s">
        <v>1297</v>
      </c>
      <c r="D9" s="971">
        <v>199</v>
      </c>
      <c r="E9" s="971">
        <v>18</v>
      </c>
      <c r="F9" s="968">
        <v>673</v>
      </c>
      <c r="G9" s="968">
        <v>891</v>
      </c>
    </row>
    <row r="10" spans="2:7" s="1" customFormat="1" x14ac:dyDescent="0.2">
      <c r="B10" s="75" t="s">
        <v>569</v>
      </c>
      <c r="C10" s="972" t="s">
        <v>1297</v>
      </c>
      <c r="D10" s="972" t="s">
        <v>1297</v>
      </c>
      <c r="E10" s="972" t="s">
        <v>1297</v>
      </c>
      <c r="F10" s="972" t="s">
        <v>1297</v>
      </c>
      <c r="G10" s="972" t="s">
        <v>1297</v>
      </c>
    </row>
    <row r="11" spans="2:7" s="1" customFormat="1" x14ac:dyDescent="0.2">
      <c r="B11" s="77" t="s">
        <v>498</v>
      </c>
      <c r="C11" s="973">
        <v>524</v>
      </c>
      <c r="D11" s="974">
        <v>199</v>
      </c>
      <c r="E11" s="974">
        <v>1023</v>
      </c>
      <c r="F11" s="974">
        <v>1328</v>
      </c>
      <c r="G11" s="974">
        <v>3074</v>
      </c>
    </row>
    <row r="12" spans="2:7" s="1" customFormat="1" x14ac:dyDescent="0.2">
      <c r="B12" s="1102" t="s">
        <v>1462</v>
      </c>
      <c r="C12" s="1124"/>
      <c r="D12" s="1124"/>
      <c r="E12" s="1124"/>
      <c r="F12" s="1124"/>
      <c r="G12" s="1124"/>
    </row>
    <row r="13" spans="2:7" x14ac:dyDescent="0.2">
      <c r="C13" s="1104"/>
      <c r="D13" s="1104"/>
    </row>
    <row r="14" spans="2:7" x14ac:dyDescent="0.2">
      <c r="C14" s="1104"/>
      <c r="D14" s="1104"/>
    </row>
  </sheetData>
  <mergeCells count="3">
    <mergeCell ref="B2:G2"/>
    <mergeCell ref="B12:G12"/>
    <mergeCell ref="C13:D14"/>
  </mergeCells>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dimension ref="B2:G14"/>
  <sheetViews>
    <sheetView showGridLines="0" zoomScaleNormal="100" workbookViewId="0">
      <selection activeCell="N14" sqref="N14"/>
    </sheetView>
  </sheetViews>
  <sheetFormatPr baseColWidth="10" defaultColWidth="8.6640625" defaultRowHeight="12.75" x14ac:dyDescent="0.2"/>
  <cols>
    <col min="1" max="1" width="8.6640625" style="26"/>
    <col min="2" max="2" width="43" style="1" bestFit="1" customWidth="1"/>
    <col min="3" max="7" width="12" style="1" customWidth="1"/>
    <col min="8" max="16384" width="8.6640625" style="26"/>
  </cols>
  <sheetData>
    <row r="2" spans="2:7" ht="13.9" customHeight="1" x14ac:dyDescent="0.2">
      <c r="B2" s="1105" t="s">
        <v>1437</v>
      </c>
      <c r="C2" s="1105"/>
      <c r="D2" s="1105"/>
      <c r="E2" s="1105"/>
      <c r="F2" s="1105"/>
      <c r="G2" s="1105"/>
    </row>
    <row r="3" spans="2:7" s="1" customFormat="1" ht="13.9" customHeight="1" x14ac:dyDescent="0.2"/>
    <row r="4" spans="2:7" s="1" customFormat="1" x14ac:dyDescent="0.2">
      <c r="B4" s="93"/>
      <c r="C4" s="94"/>
      <c r="D4" s="94"/>
      <c r="E4" s="94"/>
      <c r="F4" s="94"/>
      <c r="G4" s="94"/>
    </row>
    <row r="5" spans="2:7" s="1" customFormat="1" ht="13.9" customHeight="1" x14ac:dyDescent="0.2">
      <c r="B5" s="86" t="s">
        <v>415</v>
      </c>
      <c r="C5" s="686">
        <v>2019</v>
      </c>
      <c r="D5" s="686">
        <v>2020</v>
      </c>
      <c r="E5" s="686">
        <v>2021</v>
      </c>
      <c r="F5" s="686" t="s">
        <v>1124</v>
      </c>
      <c r="G5" s="686" t="s">
        <v>27</v>
      </c>
    </row>
    <row r="6" spans="2:7" s="1" customFormat="1" x14ac:dyDescent="0.2">
      <c r="B6" s="430" t="s">
        <v>977</v>
      </c>
      <c r="C6" s="966">
        <v>1274</v>
      </c>
      <c r="D6" s="970" t="s">
        <v>1408</v>
      </c>
      <c r="E6" s="966">
        <v>446</v>
      </c>
      <c r="F6" s="966">
        <v>1052</v>
      </c>
      <c r="G6" s="966">
        <v>2772</v>
      </c>
    </row>
    <row r="7" spans="2:7" s="1" customFormat="1" x14ac:dyDescent="0.2">
      <c r="B7" s="73" t="s">
        <v>869</v>
      </c>
      <c r="C7" s="971" t="s">
        <v>2</v>
      </c>
      <c r="D7" s="971" t="s">
        <v>2</v>
      </c>
      <c r="E7" s="971" t="s">
        <v>2</v>
      </c>
      <c r="F7" s="971">
        <v>302</v>
      </c>
      <c r="G7" s="971">
        <v>302</v>
      </c>
    </row>
    <row r="8" spans="2:7" s="1" customFormat="1" x14ac:dyDescent="0.2">
      <c r="B8" s="73" t="s">
        <v>978</v>
      </c>
      <c r="C8" s="971" t="s">
        <v>2</v>
      </c>
      <c r="D8" s="971" t="s">
        <v>2</v>
      </c>
      <c r="E8" s="971" t="s">
        <v>2</v>
      </c>
      <c r="F8" s="971" t="s">
        <v>2</v>
      </c>
      <c r="G8" s="971" t="s">
        <v>1297</v>
      </c>
    </row>
    <row r="9" spans="2:7" s="1" customFormat="1" ht="14.25" x14ac:dyDescent="0.2">
      <c r="B9" s="73" t="s">
        <v>1095</v>
      </c>
      <c r="C9" s="971" t="s">
        <v>2</v>
      </c>
      <c r="D9" s="971" t="s">
        <v>2</v>
      </c>
      <c r="E9" s="971" t="s">
        <v>2</v>
      </c>
      <c r="F9" s="968">
        <v>655</v>
      </c>
      <c r="G9" s="968">
        <v>655</v>
      </c>
    </row>
    <row r="10" spans="2:7" s="1" customFormat="1" x14ac:dyDescent="0.2">
      <c r="B10" s="75" t="s">
        <v>979</v>
      </c>
      <c r="C10" s="972">
        <v>350</v>
      </c>
      <c r="D10" s="972">
        <v>376</v>
      </c>
      <c r="E10" s="972">
        <v>366</v>
      </c>
      <c r="F10" s="969">
        <v>2131</v>
      </c>
      <c r="G10" s="969">
        <v>3223</v>
      </c>
    </row>
    <row r="11" spans="2:7" s="1" customFormat="1" x14ac:dyDescent="0.2">
      <c r="B11" s="77" t="s">
        <v>27</v>
      </c>
      <c r="C11" s="974">
        <v>1624</v>
      </c>
      <c r="D11" s="974">
        <v>376</v>
      </c>
      <c r="E11" s="974">
        <v>812</v>
      </c>
      <c r="F11" s="974">
        <v>4140</v>
      </c>
      <c r="G11" s="974">
        <v>6952</v>
      </c>
    </row>
    <row r="12" spans="2:7" s="1" customFormat="1" x14ac:dyDescent="0.2">
      <c r="B12" s="1102" t="s">
        <v>1462</v>
      </c>
      <c r="C12" s="1124"/>
      <c r="D12" s="1124"/>
      <c r="E12" s="1124"/>
      <c r="F12" s="1124"/>
      <c r="G12" s="1124"/>
    </row>
    <row r="13" spans="2:7" x14ac:dyDescent="0.2">
      <c r="C13" s="1104"/>
      <c r="D13" s="1104"/>
    </row>
    <row r="14" spans="2:7" x14ac:dyDescent="0.2">
      <c r="C14" s="1104"/>
      <c r="D14" s="1104"/>
    </row>
  </sheetData>
  <mergeCells count="3">
    <mergeCell ref="B2:G2"/>
    <mergeCell ref="B12:G12"/>
    <mergeCell ref="C13:D14"/>
  </mergeCell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dimension ref="B2:G14"/>
  <sheetViews>
    <sheetView showGridLines="0" zoomScaleNormal="100" workbookViewId="0">
      <selection activeCell="N14" sqref="N14"/>
    </sheetView>
  </sheetViews>
  <sheetFormatPr baseColWidth="10" defaultColWidth="8.6640625" defaultRowHeight="12.75" x14ac:dyDescent="0.2"/>
  <cols>
    <col min="1" max="1" width="8.6640625" style="26"/>
    <col min="2" max="2" width="43" style="1" customWidth="1"/>
    <col min="3" max="7" width="12" style="1" customWidth="1"/>
    <col min="8" max="16384" width="8.6640625" style="26"/>
  </cols>
  <sheetData>
    <row r="2" spans="2:7" ht="13.9" customHeight="1" x14ac:dyDescent="0.2">
      <c r="B2" s="1105" t="s">
        <v>1438</v>
      </c>
      <c r="C2" s="1105"/>
      <c r="D2" s="1105"/>
      <c r="E2" s="1105"/>
      <c r="F2" s="1105"/>
      <c r="G2" s="1105"/>
    </row>
    <row r="3" spans="2:7" s="1" customFormat="1" ht="13.9" customHeight="1" x14ac:dyDescent="0.2"/>
    <row r="4" spans="2:7" s="1" customFormat="1" x14ac:dyDescent="0.2">
      <c r="B4" s="93"/>
      <c r="C4" s="94"/>
      <c r="D4" s="94"/>
      <c r="E4" s="94"/>
      <c r="F4" s="94"/>
      <c r="G4" s="94"/>
    </row>
    <row r="5" spans="2:7" s="1" customFormat="1" ht="13.9" customHeight="1" x14ac:dyDescent="0.2">
      <c r="B5" s="86" t="s">
        <v>415</v>
      </c>
      <c r="C5" s="686">
        <v>2019</v>
      </c>
      <c r="D5" s="686">
        <v>2020</v>
      </c>
      <c r="E5" s="686">
        <v>2021</v>
      </c>
      <c r="F5" s="686" t="s">
        <v>1124</v>
      </c>
      <c r="G5" s="686" t="s">
        <v>27</v>
      </c>
    </row>
    <row r="6" spans="2:7" s="1" customFormat="1" x14ac:dyDescent="0.2">
      <c r="B6" s="430" t="s">
        <v>977</v>
      </c>
      <c r="C6" s="970">
        <v>361</v>
      </c>
      <c r="D6" s="970">
        <v>364</v>
      </c>
      <c r="E6" s="970">
        <v>311</v>
      </c>
      <c r="F6" s="966">
        <v>1110</v>
      </c>
      <c r="G6" s="966">
        <v>2145</v>
      </c>
    </row>
    <row r="7" spans="2:7" s="1" customFormat="1" x14ac:dyDescent="0.2">
      <c r="B7" s="73" t="s">
        <v>869</v>
      </c>
      <c r="C7" s="971" t="s">
        <v>1297</v>
      </c>
      <c r="D7" s="971" t="s">
        <v>1297</v>
      </c>
      <c r="E7" s="971" t="s">
        <v>1297</v>
      </c>
      <c r="F7" s="971" t="s">
        <v>1297</v>
      </c>
      <c r="G7" s="971" t="s">
        <v>1297</v>
      </c>
    </row>
    <row r="8" spans="2:7" s="1" customFormat="1" x14ac:dyDescent="0.2">
      <c r="B8" s="73" t="s">
        <v>978</v>
      </c>
      <c r="C8" s="971" t="s">
        <v>1297</v>
      </c>
      <c r="D8" s="971" t="s">
        <v>1297</v>
      </c>
      <c r="E8" s="971" t="s">
        <v>1297</v>
      </c>
      <c r="F8" s="971" t="s">
        <v>1297</v>
      </c>
      <c r="G8" s="971" t="s">
        <v>1297</v>
      </c>
    </row>
    <row r="9" spans="2:7" s="1" customFormat="1" ht="14.25" x14ac:dyDescent="0.2">
      <c r="B9" s="73" t="s">
        <v>1095</v>
      </c>
      <c r="C9" s="971" t="s">
        <v>1297</v>
      </c>
      <c r="D9" s="971" t="s">
        <v>1297</v>
      </c>
      <c r="E9" s="971">
        <v>46</v>
      </c>
      <c r="F9" s="968">
        <v>973</v>
      </c>
      <c r="G9" s="968">
        <v>1019</v>
      </c>
    </row>
    <row r="10" spans="2:7" s="1" customFormat="1" x14ac:dyDescent="0.2">
      <c r="B10" s="75" t="s">
        <v>979</v>
      </c>
      <c r="C10" s="972" t="s">
        <v>1297</v>
      </c>
      <c r="D10" s="972" t="s">
        <v>1297</v>
      </c>
      <c r="E10" s="972" t="s">
        <v>1297</v>
      </c>
      <c r="F10" s="972" t="s">
        <v>1297</v>
      </c>
      <c r="G10" s="972" t="s">
        <v>1297</v>
      </c>
    </row>
    <row r="11" spans="2:7" s="1" customFormat="1" x14ac:dyDescent="0.2">
      <c r="B11" s="77" t="s">
        <v>27</v>
      </c>
      <c r="C11" s="973">
        <v>361</v>
      </c>
      <c r="D11" s="973">
        <v>364</v>
      </c>
      <c r="E11" s="973">
        <v>356</v>
      </c>
      <c r="F11" s="974">
        <v>2082</v>
      </c>
      <c r="G11" s="974">
        <v>3164</v>
      </c>
    </row>
    <row r="12" spans="2:7" s="1" customFormat="1" ht="13.15" customHeight="1" x14ac:dyDescent="0.2">
      <c r="B12" s="1102" t="s">
        <v>1462</v>
      </c>
      <c r="C12" s="1124"/>
      <c r="D12" s="1124"/>
      <c r="E12" s="1124"/>
      <c r="F12" s="1124"/>
      <c r="G12" s="1124"/>
    </row>
    <row r="13" spans="2:7" x14ac:dyDescent="0.2">
      <c r="C13" s="1104"/>
      <c r="D13" s="1104"/>
    </row>
    <row r="14" spans="2:7" x14ac:dyDescent="0.2">
      <c r="C14" s="1104"/>
      <c r="D14" s="1104"/>
    </row>
  </sheetData>
  <mergeCells count="3">
    <mergeCell ref="B2:G2"/>
    <mergeCell ref="B12:G12"/>
    <mergeCell ref="C13:D14"/>
  </mergeCells>
  <pageMargins left="0.7" right="0.7" top="0.75" bottom="0.75" header="0.3" footer="0.3"/>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dimension ref="B2:J43"/>
  <sheetViews>
    <sheetView showGridLines="0" zoomScaleNormal="100" workbookViewId="0">
      <selection activeCell="A2" sqref="A2"/>
    </sheetView>
  </sheetViews>
  <sheetFormatPr baseColWidth="10" defaultColWidth="8.6640625" defaultRowHeight="12.75" x14ac:dyDescent="0.2"/>
  <cols>
    <col min="1" max="1" width="8.6640625" style="26"/>
    <col min="2" max="2" width="86.5" style="26" customWidth="1"/>
    <col min="3" max="10" width="13.6640625" style="26" customWidth="1"/>
    <col min="11" max="11" width="8.6640625" style="26"/>
    <col min="12" max="12" width="8.6640625" style="26" customWidth="1"/>
    <col min="13" max="16384" width="8.6640625" style="26"/>
  </cols>
  <sheetData>
    <row r="2" spans="2:10" x14ac:dyDescent="0.2">
      <c r="B2" s="1105" t="s">
        <v>1679</v>
      </c>
      <c r="C2" s="1105"/>
      <c r="D2" s="1105"/>
      <c r="E2" s="1105"/>
      <c r="F2" s="1105"/>
      <c r="G2" s="1105"/>
      <c r="H2" s="1105"/>
      <c r="I2" s="1105"/>
      <c r="J2" s="1105"/>
    </row>
    <row r="4" spans="2:10" x14ac:dyDescent="0.2">
      <c r="B4" s="433"/>
      <c r="C4" s="434"/>
      <c r="D4" s="434"/>
      <c r="E4" s="434"/>
      <c r="F4" s="434"/>
      <c r="G4" s="434"/>
      <c r="H4" s="434"/>
      <c r="I4" s="434"/>
      <c r="J4" s="434"/>
    </row>
    <row r="5" spans="2:10" ht="13.15" customHeight="1" x14ac:dyDescent="0.2">
      <c r="B5" s="306"/>
      <c r="C5" s="1167" t="s">
        <v>980</v>
      </c>
      <c r="D5" s="1167"/>
      <c r="E5" s="1167"/>
      <c r="F5" s="1167"/>
      <c r="G5" s="1167" t="s">
        <v>981</v>
      </c>
      <c r="H5" s="1167"/>
      <c r="I5" s="1167"/>
      <c r="J5" s="1167"/>
    </row>
    <row r="6" spans="2:10" x14ac:dyDescent="0.2">
      <c r="B6" s="306"/>
      <c r="C6" s="356" t="s">
        <v>982</v>
      </c>
      <c r="D6" s="356" t="s">
        <v>983</v>
      </c>
      <c r="E6" s="356" t="s">
        <v>984</v>
      </c>
      <c r="F6" s="356" t="s">
        <v>985</v>
      </c>
      <c r="G6" s="356" t="s">
        <v>982</v>
      </c>
      <c r="H6" s="356" t="s">
        <v>983</v>
      </c>
      <c r="I6" s="356" t="s">
        <v>984</v>
      </c>
      <c r="J6" s="356" t="s">
        <v>985</v>
      </c>
    </row>
    <row r="7" spans="2:10" x14ac:dyDescent="0.2">
      <c r="B7" s="466" t="s">
        <v>986</v>
      </c>
      <c r="C7" s="478" t="s">
        <v>996</v>
      </c>
      <c r="D7" s="478" t="s">
        <v>999</v>
      </c>
      <c r="E7" s="478" t="s">
        <v>997</v>
      </c>
      <c r="F7" s="479" t="s">
        <v>998</v>
      </c>
      <c r="G7" s="478" t="s">
        <v>996</v>
      </c>
      <c r="H7" s="480" t="s">
        <v>999</v>
      </c>
      <c r="I7" s="478" t="s">
        <v>997</v>
      </c>
      <c r="J7" s="479" t="s">
        <v>998</v>
      </c>
    </row>
    <row r="8" spans="2:10" ht="13.15" customHeight="1" x14ac:dyDescent="0.2">
      <c r="B8" s="1099" t="s">
        <v>416</v>
      </c>
      <c r="C8" s="1100">
        <v>12</v>
      </c>
      <c r="D8" s="1100">
        <v>12</v>
      </c>
      <c r="E8" s="1100">
        <v>12</v>
      </c>
      <c r="F8" s="1100">
        <v>12</v>
      </c>
      <c r="G8" s="1100">
        <v>12</v>
      </c>
      <c r="H8" s="1100">
        <v>12</v>
      </c>
      <c r="I8" s="1100">
        <v>12</v>
      </c>
      <c r="J8" s="1100">
        <v>12</v>
      </c>
    </row>
    <row r="9" spans="2:10" x14ac:dyDescent="0.2">
      <c r="B9" s="561" t="s">
        <v>987</v>
      </c>
      <c r="C9" s="561"/>
      <c r="D9" s="561"/>
      <c r="E9" s="561"/>
      <c r="F9" s="561"/>
      <c r="G9" s="561"/>
      <c r="H9" s="561"/>
      <c r="I9" s="561"/>
      <c r="J9" s="561"/>
    </row>
    <row r="10" spans="2:10" x14ac:dyDescent="0.2">
      <c r="B10" s="298" t="s">
        <v>570</v>
      </c>
      <c r="C10" s="667"/>
      <c r="D10" s="667"/>
      <c r="E10" s="667"/>
      <c r="F10" s="667"/>
      <c r="G10" s="668">
        <v>89330</v>
      </c>
      <c r="H10" s="668">
        <v>88139</v>
      </c>
      <c r="I10" s="668">
        <v>87426</v>
      </c>
      <c r="J10" s="668">
        <v>87252</v>
      </c>
    </row>
    <row r="11" spans="2:10" x14ac:dyDescent="0.2">
      <c r="B11" s="561" t="s">
        <v>988</v>
      </c>
      <c r="C11" s="669"/>
      <c r="D11" s="669"/>
      <c r="E11" s="669"/>
      <c r="F11" s="669"/>
      <c r="G11" s="669"/>
      <c r="H11" s="669"/>
      <c r="I11" s="669"/>
      <c r="J11" s="669"/>
    </row>
    <row r="12" spans="2:10" ht="13.15" customHeight="1" x14ac:dyDescent="0.2">
      <c r="B12" s="507" t="s">
        <v>417</v>
      </c>
      <c r="C12" s="252">
        <v>201452</v>
      </c>
      <c r="D12" s="252">
        <v>201731</v>
      </c>
      <c r="E12" s="252">
        <v>201501</v>
      </c>
      <c r="F12" s="252">
        <v>202627</v>
      </c>
      <c r="G12" s="252">
        <v>14909</v>
      </c>
      <c r="H12" s="252">
        <v>14823</v>
      </c>
      <c r="I12" s="252">
        <v>14674</v>
      </c>
      <c r="J12" s="252">
        <v>14695</v>
      </c>
    </row>
    <row r="13" spans="2:10" x14ac:dyDescent="0.2">
      <c r="B13" s="508" t="s">
        <v>1242</v>
      </c>
      <c r="C13" s="323">
        <v>130678</v>
      </c>
      <c r="D13" s="323">
        <v>132178</v>
      </c>
      <c r="E13" s="323">
        <v>134053</v>
      </c>
      <c r="F13" s="323">
        <v>135983</v>
      </c>
      <c r="G13" s="323">
        <v>6534</v>
      </c>
      <c r="H13" s="323">
        <v>6609</v>
      </c>
      <c r="I13" s="323">
        <v>6703</v>
      </c>
      <c r="J13" s="323">
        <v>6799</v>
      </c>
    </row>
    <row r="14" spans="2:10" x14ac:dyDescent="0.2">
      <c r="B14" s="508" t="s">
        <v>1243</v>
      </c>
      <c r="C14" s="323">
        <v>70774</v>
      </c>
      <c r="D14" s="323">
        <v>69553</v>
      </c>
      <c r="E14" s="323">
        <v>67448</v>
      </c>
      <c r="F14" s="323">
        <v>66644</v>
      </c>
      <c r="G14" s="323">
        <v>8375</v>
      </c>
      <c r="H14" s="323">
        <v>8214</v>
      </c>
      <c r="I14" s="323">
        <v>7972</v>
      </c>
      <c r="J14" s="323">
        <v>7896</v>
      </c>
    </row>
    <row r="15" spans="2:10" x14ac:dyDescent="0.2">
      <c r="B15" s="508" t="s">
        <v>1237</v>
      </c>
      <c r="C15" s="266">
        <v>122158</v>
      </c>
      <c r="D15" s="266">
        <v>122777</v>
      </c>
      <c r="E15" s="266">
        <v>123549</v>
      </c>
      <c r="F15" s="266">
        <v>124685</v>
      </c>
      <c r="G15" s="266">
        <v>53038</v>
      </c>
      <c r="H15" s="266">
        <v>53064</v>
      </c>
      <c r="I15" s="266">
        <v>53272</v>
      </c>
      <c r="J15" s="266">
        <v>53415</v>
      </c>
    </row>
    <row r="16" spans="2:10" ht="13.15" customHeight="1" x14ac:dyDescent="0.2">
      <c r="B16" s="508" t="s">
        <v>1244</v>
      </c>
      <c r="C16" s="323">
        <v>49363</v>
      </c>
      <c r="D16" s="323">
        <v>50449</v>
      </c>
      <c r="E16" s="323">
        <v>51221</v>
      </c>
      <c r="F16" s="323">
        <v>52009</v>
      </c>
      <c r="G16" s="323">
        <v>10997</v>
      </c>
      <c r="H16" s="323">
        <v>11238</v>
      </c>
      <c r="I16" s="323">
        <v>11474</v>
      </c>
      <c r="J16" s="323">
        <v>11714</v>
      </c>
    </row>
    <row r="17" spans="2:10" ht="13.15" customHeight="1" x14ac:dyDescent="0.2">
      <c r="B17" s="508" t="s">
        <v>1245</v>
      </c>
      <c r="C17" s="323">
        <v>70496</v>
      </c>
      <c r="D17" s="323">
        <v>69776</v>
      </c>
      <c r="E17" s="323">
        <v>69861</v>
      </c>
      <c r="F17" s="323">
        <v>70519</v>
      </c>
      <c r="G17" s="323">
        <v>39742</v>
      </c>
      <c r="H17" s="323">
        <v>39274</v>
      </c>
      <c r="I17" s="323">
        <v>39331</v>
      </c>
      <c r="J17" s="323">
        <v>39544</v>
      </c>
    </row>
    <row r="18" spans="2:10" x14ac:dyDescent="0.2">
      <c r="B18" s="508" t="s">
        <v>1246</v>
      </c>
      <c r="C18" s="323">
        <v>2299</v>
      </c>
      <c r="D18" s="323">
        <v>2552</v>
      </c>
      <c r="E18" s="323">
        <v>2467</v>
      </c>
      <c r="F18" s="323">
        <v>2157</v>
      </c>
      <c r="G18" s="323">
        <v>2299</v>
      </c>
      <c r="H18" s="323">
        <v>2552</v>
      </c>
      <c r="I18" s="323">
        <v>2467</v>
      </c>
      <c r="J18" s="323">
        <v>2157</v>
      </c>
    </row>
    <row r="19" spans="2:10" x14ac:dyDescent="0.2">
      <c r="B19" s="508" t="s">
        <v>1238</v>
      </c>
      <c r="C19" s="475" t="s">
        <v>1296</v>
      </c>
      <c r="D19" s="475" t="s">
        <v>1296</v>
      </c>
      <c r="E19" s="475" t="s">
        <v>1296</v>
      </c>
      <c r="F19" s="475" t="s">
        <v>1296</v>
      </c>
      <c r="G19" s="266">
        <v>3381</v>
      </c>
      <c r="H19" s="266">
        <v>3593</v>
      </c>
      <c r="I19" s="266">
        <v>3736</v>
      </c>
      <c r="J19" s="266">
        <v>3761</v>
      </c>
    </row>
    <row r="20" spans="2:10" x14ac:dyDescent="0.2">
      <c r="B20" s="508" t="s">
        <v>1239</v>
      </c>
      <c r="C20" s="266">
        <v>114387</v>
      </c>
      <c r="D20" s="266">
        <v>111320</v>
      </c>
      <c r="E20" s="266">
        <v>109935</v>
      </c>
      <c r="F20" s="266">
        <v>108673</v>
      </c>
      <c r="G20" s="266">
        <v>17941</v>
      </c>
      <c r="H20" s="266">
        <v>17180</v>
      </c>
      <c r="I20" s="266">
        <v>16772</v>
      </c>
      <c r="J20" s="266">
        <v>16235</v>
      </c>
    </row>
    <row r="21" spans="2:10" ht="13.15" customHeight="1" x14ac:dyDescent="0.2">
      <c r="B21" s="508" t="s">
        <v>1247</v>
      </c>
      <c r="C21" s="323">
        <v>8702</v>
      </c>
      <c r="D21" s="323">
        <v>8318</v>
      </c>
      <c r="E21" s="323">
        <v>8010</v>
      </c>
      <c r="F21" s="323">
        <v>7717</v>
      </c>
      <c r="G21" s="323">
        <v>8610</v>
      </c>
      <c r="H21" s="323">
        <v>8240</v>
      </c>
      <c r="I21" s="323">
        <v>7931</v>
      </c>
      <c r="J21" s="323">
        <v>7639</v>
      </c>
    </row>
    <row r="22" spans="2:10" ht="13.15" customHeight="1" x14ac:dyDescent="0.2">
      <c r="B22" s="508" t="s">
        <v>1248</v>
      </c>
      <c r="C22" s="324">
        <v>405</v>
      </c>
      <c r="D22" s="324">
        <v>230</v>
      </c>
      <c r="E22" s="324">
        <v>224</v>
      </c>
      <c r="F22" s="324">
        <v>90</v>
      </c>
      <c r="G22" s="324">
        <v>405</v>
      </c>
      <c r="H22" s="324">
        <v>230</v>
      </c>
      <c r="I22" s="324">
        <v>224</v>
      </c>
      <c r="J22" s="324">
        <v>90</v>
      </c>
    </row>
    <row r="23" spans="2:10" x14ac:dyDescent="0.2">
      <c r="B23" s="508" t="s">
        <v>1249</v>
      </c>
      <c r="C23" s="323">
        <v>105280</v>
      </c>
      <c r="D23" s="323">
        <v>102772</v>
      </c>
      <c r="E23" s="323">
        <v>101701</v>
      </c>
      <c r="F23" s="323">
        <v>100866</v>
      </c>
      <c r="G23" s="323">
        <v>8926</v>
      </c>
      <c r="H23" s="323">
        <v>8710</v>
      </c>
      <c r="I23" s="323">
        <v>8617</v>
      </c>
      <c r="J23" s="323">
        <v>8506</v>
      </c>
    </row>
    <row r="24" spans="2:10" x14ac:dyDescent="0.2">
      <c r="B24" s="508" t="s">
        <v>1240</v>
      </c>
      <c r="C24" s="266">
        <v>10826</v>
      </c>
      <c r="D24" s="266">
        <v>11717</v>
      </c>
      <c r="E24" s="266">
        <v>12080</v>
      </c>
      <c r="F24" s="266">
        <v>12441</v>
      </c>
      <c r="G24" s="266">
        <v>2004</v>
      </c>
      <c r="H24" s="266">
        <v>2135</v>
      </c>
      <c r="I24" s="266">
        <v>2045</v>
      </c>
      <c r="J24" s="266">
        <v>1840</v>
      </c>
    </row>
    <row r="25" spans="2:10" x14ac:dyDescent="0.2">
      <c r="B25" s="507" t="s">
        <v>1241</v>
      </c>
      <c r="C25" s="252">
        <v>1603</v>
      </c>
      <c r="D25" s="252">
        <v>1635</v>
      </c>
      <c r="E25" s="252">
        <v>1744</v>
      </c>
      <c r="F25" s="252">
        <v>1835</v>
      </c>
      <c r="G25" s="252">
        <v>1603</v>
      </c>
      <c r="H25" s="252">
        <v>1635</v>
      </c>
      <c r="I25" s="252">
        <v>1744</v>
      </c>
      <c r="J25" s="252">
        <v>1835</v>
      </c>
    </row>
    <row r="26" spans="2:10" s="442" customFormat="1" x14ac:dyDescent="0.2">
      <c r="B26" s="414" t="s">
        <v>989</v>
      </c>
      <c r="C26" s="476"/>
      <c r="D26" s="476"/>
      <c r="E26" s="476"/>
      <c r="F26" s="476"/>
      <c r="G26" s="338">
        <v>92876</v>
      </c>
      <c r="H26" s="338">
        <v>92430</v>
      </c>
      <c r="I26" s="338">
        <v>92243</v>
      </c>
      <c r="J26" s="338">
        <v>91781</v>
      </c>
    </row>
    <row r="27" spans="2:10" x14ac:dyDescent="0.2">
      <c r="B27" s="561" t="s">
        <v>990</v>
      </c>
      <c r="C27" s="435"/>
      <c r="D27" s="435"/>
      <c r="E27" s="435"/>
      <c r="F27" s="435"/>
      <c r="G27" s="435"/>
      <c r="H27" s="435"/>
      <c r="I27" s="435"/>
      <c r="J27" s="435"/>
    </row>
    <row r="28" spans="2:10" x14ac:dyDescent="0.2">
      <c r="B28" s="357" t="s">
        <v>571</v>
      </c>
      <c r="C28" s="252">
        <v>11776</v>
      </c>
      <c r="D28" s="252">
        <v>12429</v>
      </c>
      <c r="E28" s="252">
        <v>12987</v>
      </c>
      <c r="F28" s="252">
        <v>13584</v>
      </c>
      <c r="G28" s="287">
        <v>509</v>
      </c>
      <c r="H28" s="287">
        <v>612</v>
      </c>
      <c r="I28" s="287">
        <v>630</v>
      </c>
      <c r="J28" s="287">
        <v>697</v>
      </c>
    </row>
    <row r="29" spans="2:10" x14ac:dyDescent="0.2">
      <c r="B29" s="358" t="s">
        <v>572</v>
      </c>
      <c r="C29" s="266">
        <v>27611</v>
      </c>
      <c r="D29" s="266">
        <v>28713</v>
      </c>
      <c r="E29" s="266">
        <v>29917</v>
      </c>
      <c r="F29" s="266">
        <v>30625</v>
      </c>
      <c r="G29" s="266">
        <v>16473</v>
      </c>
      <c r="H29" s="266">
        <v>17406</v>
      </c>
      <c r="I29" s="266">
        <v>18615</v>
      </c>
      <c r="J29" s="266">
        <v>19433</v>
      </c>
    </row>
    <row r="30" spans="2:10" x14ac:dyDescent="0.2">
      <c r="B30" s="358" t="s">
        <v>573</v>
      </c>
      <c r="C30" s="266">
        <v>5076</v>
      </c>
      <c r="D30" s="266">
        <v>4776</v>
      </c>
      <c r="E30" s="266">
        <v>4196</v>
      </c>
      <c r="F30" s="266">
        <v>3645</v>
      </c>
      <c r="G30" s="266">
        <v>5076</v>
      </c>
      <c r="H30" s="266">
        <v>4776</v>
      </c>
      <c r="I30" s="266">
        <v>4196</v>
      </c>
      <c r="J30" s="266">
        <v>3645</v>
      </c>
    </row>
    <row r="31" spans="2:10" ht="38.25" x14ac:dyDescent="0.2">
      <c r="B31" s="358" t="s">
        <v>574</v>
      </c>
      <c r="C31" s="475"/>
      <c r="D31" s="475"/>
      <c r="E31" s="475"/>
      <c r="F31" s="475"/>
      <c r="G31" s="475"/>
      <c r="H31" s="475"/>
      <c r="I31" s="475"/>
      <c r="J31" s="475"/>
    </row>
    <row r="32" spans="2:10" ht="13.15" customHeight="1" x14ac:dyDescent="0.2">
      <c r="B32" s="357" t="s">
        <v>575</v>
      </c>
      <c r="C32" s="476"/>
      <c r="D32" s="476"/>
      <c r="E32" s="476"/>
      <c r="F32" s="476"/>
      <c r="G32" s="476"/>
      <c r="H32" s="476"/>
      <c r="I32" s="476"/>
      <c r="J32" s="476"/>
    </row>
    <row r="33" spans="2:10" s="442" customFormat="1" x14ac:dyDescent="0.2">
      <c r="B33" s="288" t="s">
        <v>991</v>
      </c>
      <c r="C33" s="670">
        <v>44463</v>
      </c>
      <c r="D33" s="670">
        <v>45918</v>
      </c>
      <c r="E33" s="670">
        <v>47100</v>
      </c>
      <c r="F33" s="670">
        <v>47854</v>
      </c>
      <c r="G33" s="670">
        <v>22058</v>
      </c>
      <c r="H33" s="670">
        <v>22794</v>
      </c>
      <c r="I33" s="670">
        <v>23441</v>
      </c>
      <c r="J33" s="670">
        <v>23775</v>
      </c>
    </row>
    <row r="34" spans="2:10" x14ac:dyDescent="0.2">
      <c r="B34" s="436" t="s">
        <v>1250</v>
      </c>
      <c r="C34" s="477"/>
      <c r="D34" s="477"/>
      <c r="E34" s="477"/>
      <c r="F34" s="477"/>
      <c r="G34" s="477"/>
      <c r="H34" s="477"/>
      <c r="I34" s="477"/>
      <c r="J34" s="477"/>
    </row>
    <row r="35" spans="2:10" x14ac:dyDescent="0.2">
      <c r="B35" s="436" t="s">
        <v>1125</v>
      </c>
      <c r="C35" s="475"/>
      <c r="D35" s="475"/>
      <c r="E35" s="475"/>
      <c r="F35" s="475"/>
      <c r="G35" s="475"/>
      <c r="H35" s="475"/>
      <c r="I35" s="475"/>
      <c r="J35" s="475"/>
    </row>
    <row r="36" spans="2:10" x14ac:dyDescent="0.2">
      <c r="B36" s="436" t="s">
        <v>1126</v>
      </c>
      <c r="C36" s="266">
        <v>44463</v>
      </c>
      <c r="D36" s="266">
        <v>45918</v>
      </c>
      <c r="E36" s="266">
        <v>47100</v>
      </c>
      <c r="F36" s="266">
        <v>47853</v>
      </c>
      <c r="G36" s="266">
        <v>22059</v>
      </c>
      <c r="H36" s="266">
        <v>22794</v>
      </c>
      <c r="I36" s="266">
        <v>23441</v>
      </c>
      <c r="J36" s="266">
        <v>23775</v>
      </c>
    </row>
    <row r="37" spans="2:10" x14ac:dyDescent="0.2">
      <c r="B37" s="561" t="s">
        <v>992</v>
      </c>
      <c r="C37" s="476"/>
      <c r="D37" s="476"/>
      <c r="E37" s="476"/>
      <c r="F37" s="476"/>
      <c r="G37" s="476"/>
      <c r="H37" s="476"/>
      <c r="I37" s="476"/>
      <c r="J37" s="476"/>
    </row>
    <row r="38" spans="2:10" x14ac:dyDescent="0.2">
      <c r="B38" s="374" t="s">
        <v>993</v>
      </c>
      <c r="C38" s="476"/>
      <c r="D38" s="476"/>
      <c r="E38" s="476"/>
      <c r="F38" s="476"/>
      <c r="G38" s="54">
        <v>89330</v>
      </c>
      <c r="H38" s="54">
        <v>88139</v>
      </c>
      <c r="I38" s="54">
        <v>87426</v>
      </c>
      <c r="J38" s="54">
        <v>87252</v>
      </c>
    </row>
    <row r="39" spans="2:10" x14ac:dyDescent="0.2">
      <c r="B39" s="437" t="s">
        <v>994</v>
      </c>
      <c r="C39" s="476"/>
      <c r="D39" s="476"/>
      <c r="E39" s="476"/>
      <c r="F39" s="476"/>
      <c r="G39" s="438">
        <v>70819</v>
      </c>
      <c r="H39" s="438">
        <v>69637</v>
      </c>
      <c r="I39" s="438">
        <v>68802</v>
      </c>
      <c r="J39" s="438">
        <v>68005</v>
      </c>
    </row>
    <row r="40" spans="2:10" x14ac:dyDescent="0.2">
      <c r="B40" s="374" t="s">
        <v>995</v>
      </c>
      <c r="C40" s="476"/>
      <c r="D40" s="476"/>
      <c r="E40" s="476"/>
      <c r="F40" s="476"/>
      <c r="G40" s="671">
        <v>1.2624880000000001</v>
      </c>
      <c r="H40" s="671">
        <v>1.2662910000000001</v>
      </c>
      <c r="I40" s="671">
        <v>1.2713049999999999</v>
      </c>
      <c r="J40" s="671">
        <v>1.283712</v>
      </c>
    </row>
    <row r="41" spans="2:10" s="13" customFormat="1" x14ac:dyDescent="0.2">
      <c r="B41" s="1173" t="s">
        <v>1090</v>
      </c>
      <c r="C41" s="1173"/>
      <c r="D41" s="1173"/>
      <c r="E41" s="1173"/>
      <c r="F41" s="1173"/>
      <c r="G41" s="1173"/>
      <c r="H41" s="1173"/>
      <c r="I41" s="1173"/>
      <c r="J41" s="1173"/>
    </row>
    <row r="42" spans="2:10" x14ac:dyDescent="0.2">
      <c r="B42" s="439"/>
      <c r="E42" s="1104"/>
      <c r="F42" s="1104"/>
    </row>
    <row r="43" spans="2:10" x14ac:dyDescent="0.2">
      <c r="E43" s="1104"/>
      <c r="F43" s="1104"/>
    </row>
  </sheetData>
  <mergeCells count="5">
    <mergeCell ref="B2:J2"/>
    <mergeCell ref="C5:F5"/>
    <mergeCell ref="G5:J5"/>
    <mergeCell ref="B41:J41"/>
    <mergeCell ref="E42:F43"/>
  </mergeCells>
  <pageMargins left="0.7" right="0.7" top="0.75" bottom="0.75" header="0.3" footer="0.3"/>
  <pageSetup paperSize="9" orientation="portrait" r:id="rId1"/>
  <ignoredErrors>
    <ignoredError sqref="D7:J7"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K38"/>
  <sheetViews>
    <sheetView showGridLines="0" zoomScaleNormal="100" workbookViewId="0">
      <selection activeCell="N14" sqref="N14"/>
    </sheetView>
  </sheetViews>
  <sheetFormatPr baseColWidth="10" defaultColWidth="8.6640625" defaultRowHeight="12.75" x14ac:dyDescent="0.2"/>
  <cols>
    <col min="1" max="1" width="8.6640625" style="1"/>
    <col min="2" max="2" width="78.33203125" style="1" bestFit="1" customWidth="1"/>
    <col min="3" max="3" width="17.1640625" style="1" customWidth="1"/>
    <col min="4" max="4" width="13" style="1" bestFit="1" customWidth="1"/>
    <col min="5" max="16384" width="8.6640625" style="1"/>
  </cols>
  <sheetData>
    <row r="2" spans="2:9" ht="13.9" customHeight="1" x14ac:dyDescent="0.2">
      <c r="B2" s="1120" t="s">
        <v>1142</v>
      </c>
      <c r="C2" s="1121"/>
      <c r="D2" s="1121"/>
    </row>
    <row r="3" spans="2:9" x14ac:dyDescent="0.2">
      <c r="B3" s="1121"/>
      <c r="C3" s="1121"/>
      <c r="D3" s="1121"/>
    </row>
    <row r="4" spans="2:9" x14ac:dyDescent="0.2">
      <c r="B4" s="101"/>
      <c r="C4" s="101"/>
      <c r="D4" s="101"/>
    </row>
    <row r="5" spans="2:9" s="4" customFormat="1" x14ac:dyDescent="0.2">
      <c r="B5" s="97" t="s">
        <v>1666</v>
      </c>
      <c r="C5" s="157" t="s">
        <v>671</v>
      </c>
      <c r="D5" s="157" t="s">
        <v>672</v>
      </c>
    </row>
    <row r="6" spans="2:9" s="5" customFormat="1" x14ac:dyDescent="0.2">
      <c r="B6" s="131" t="s">
        <v>647</v>
      </c>
      <c r="C6" s="132">
        <v>3267.2640000000001</v>
      </c>
      <c r="D6" s="132">
        <v>3267</v>
      </c>
    </row>
    <row r="7" spans="2:9" s="5" customFormat="1" x14ac:dyDescent="0.2">
      <c r="B7" s="127" t="s">
        <v>648</v>
      </c>
      <c r="C7" s="128">
        <v>23992.085999999999</v>
      </c>
      <c r="D7" s="128">
        <v>23992</v>
      </c>
    </row>
    <row r="8" spans="2:9" s="5" customFormat="1" x14ac:dyDescent="0.2">
      <c r="B8" s="127" t="s">
        <v>649</v>
      </c>
      <c r="C8" s="128">
        <v>22963.050999999999</v>
      </c>
      <c r="D8" s="128">
        <v>25443</v>
      </c>
    </row>
    <row r="9" spans="2:9" s="5" customFormat="1" x14ac:dyDescent="0.2">
      <c r="B9" s="127" t="s">
        <v>1061</v>
      </c>
      <c r="C9" s="129">
        <v>50.018000000000001</v>
      </c>
      <c r="D9" s="129">
        <v>54</v>
      </c>
    </row>
    <row r="10" spans="2:9" s="5" customFormat="1" x14ac:dyDescent="0.2">
      <c r="B10" s="127" t="s">
        <v>1620</v>
      </c>
      <c r="C10" s="130">
        <v>-295.68</v>
      </c>
      <c r="D10" s="130">
        <v>-96</v>
      </c>
      <c r="E10" s="182"/>
      <c r="I10" s="182"/>
    </row>
    <row r="11" spans="2:9" s="5" customFormat="1" x14ac:dyDescent="0.2">
      <c r="B11" s="127" t="s">
        <v>1621</v>
      </c>
      <c r="C11" s="128">
        <v>5324.0559999999996</v>
      </c>
      <c r="D11" s="128">
        <v>3519</v>
      </c>
    </row>
    <row r="12" spans="2:9" s="5" customFormat="1" x14ac:dyDescent="0.2">
      <c r="B12" s="158" t="s">
        <v>1622</v>
      </c>
      <c r="C12" s="159">
        <v>-974.94100000000003</v>
      </c>
      <c r="D12" s="159">
        <v>-1043</v>
      </c>
    </row>
    <row r="13" spans="2:9" s="5" customFormat="1" x14ac:dyDescent="0.2">
      <c r="B13" s="109" t="s">
        <v>1623</v>
      </c>
      <c r="C13" s="160">
        <v>54325.853999999992</v>
      </c>
      <c r="D13" s="160">
        <v>55136</v>
      </c>
    </row>
    <row r="14" spans="2:9" s="5" customFormat="1" x14ac:dyDescent="0.2">
      <c r="B14" s="161" t="s">
        <v>1624</v>
      </c>
      <c r="C14" s="162">
        <v>-7215.4660000000003</v>
      </c>
      <c r="D14" s="162">
        <v>-8792</v>
      </c>
    </row>
    <row r="15" spans="2:9" s="5" customFormat="1" x14ac:dyDescent="0.2">
      <c r="B15" s="163" t="s">
        <v>1625</v>
      </c>
      <c r="C15" s="164">
        <v>5763.9549999999999</v>
      </c>
      <c r="D15" s="164">
        <v>6979</v>
      </c>
    </row>
    <row r="16" spans="2:9" s="5" customFormat="1" x14ac:dyDescent="0.2">
      <c r="B16" s="165" t="s">
        <v>1064</v>
      </c>
      <c r="C16" s="166">
        <v>52874.342999999993</v>
      </c>
      <c r="D16" s="166">
        <v>53323</v>
      </c>
    </row>
    <row r="17" spans="2:11" s="5" customFormat="1" x14ac:dyDescent="0.2">
      <c r="B17" s="167" t="s">
        <v>67</v>
      </c>
      <c r="C17" s="168">
        <v>-8199.1149999999998</v>
      </c>
      <c r="D17" s="168">
        <v>-6627</v>
      </c>
    </row>
    <row r="18" spans="2:11" s="5" customFormat="1" x14ac:dyDescent="0.2">
      <c r="B18" s="169" t="s">
        <v>1627</v>
      </c>
      <c r="C18" s="170">
        <v>-27.105805350000001</v>
      </c>
      <c r="D18" s="170">
        <v>-48</v>
      </c>
    </row>
    <row r="19" spans="2:11" s="5" customFormat="1" x14ac:dyDescent="0.2">
      <c r="B19" s="163" t="s">
        <v>1626</v>
      </c>
      <c r="C19" s="171">
        <v>-108.98598281999995</v>
      </c>
      <c r="D19" s="171">
        <v>-134</v>
      </c>
    </row>
    <row r="20" spans="2:11" s="5" customFormat="1" x14ac:dyDescent="0.2">
      <c r="B20" s="165" t="s">
        <v>426</v>
      </c>
      <c r="C20" s="172">
        <v>-8335.2067881700004</v>
      </c>
      <c r="D20" s="172">
        <v>-6809</v>
      </c>
    </row>
    <row r="21" spans="2:11" s="5" customFormat="1" x14ac:dyDescent="0.2">
      <c r="B21" s="167" t="s">
        <v>650</v>
      </c>
      <c r="C21" s="1012">
        <v>0</v>
      </c>
      <c r="D21" s="173">
        <v>-273</v>
      </c>
    </row>
    <row r="22" spans="2:11" s="5" customFormat="1" x14ac:dyDescent="0.2">
      <c r="B22" s="169" t="s">
        <v>658</v>
      </c>
      <c r="C22" s="1012">
        <v>0</v>
      </c>
      <c r="D22" s="173">
        <v>-256</v>
      </c>
    </row>
    <row r="23" spans="2:11" s="5" customFormat="1" x14ac:dyDescent="0.2">
      <c r="B23" s="161" t="s">
        <v>659</v>
      </c>
      <c r="C23" s="1012">
        <v>0</v>
      </c>
      <c r="D23" s="173">
        <v>-17</v>
      </c>
    </row>
    <row r="24" spans="2:11" s="5" customFormat="1" x14ac:dyDescent="0.2">
      <c r="B24" s="163" t="s">
        <v>651</v>
      </c>
      <c r="C24" s="171">
        <v>-176.29000000000087</v>
      </c>
      <c r="D24" s="171">
        <v>-189</v>
      </c>
    </row>
    <row r="25" spans="2:11" s="5" customFormat="1" x14ac:dyDescent="0.2">
      <c r="B25" s="165" t="s">
        <v>652</v>
      </c>
      <c r="C25" s="174">
        <v>-176.29000000000087</v>
      </c>
      <c r="D25" s="174">
        <v>-462</v>
      </c>
    </row>
    <row r="26" spans="2:11" s="5" customFormat="1" x14ac:dyDescent="0.2">
      <c r="B26" s="175" t="s">
        <v>653</v>
      </c>
      <c r="C26" s="176">
        <v>-4049.397441342544</v>
      </c>
      <c r="D26" s="176">
        <v>-3711</v>
      </c>
    </row>
    <row r="27" spans="2:11" s="5" customFormat="1" x14ac:dyDescent="0.2">
      <c r="B27" s="489" t="s">
        <v>654</v>
      </c>
      <c r="C27" s="490">
        <v>40313.448770487448</v>
      </c>
      <c r="D27" s="490">
        <v>42341</v>
      </c>
      <c r="K27" s="183"/>
    </row>
    <row r="28" spans="2:11" s="5" customFormat="1" x14ac:dyDescent="0.2">
      <c r="B28" s="165" t="s">
        <v>655</v>
      </c>
      <c r="C28" s="166">
        <v>5633.8603890063141</v>
      </c>
      <c r="D28" s="166">
        <v>6296</v>
      </c>
    </row>
    <row r="29" spans="2:11" s="5" customFormat="1" x14ac:dyDescent="0.2">
      <c r="B29" s="175" t="s">
        <v>656</v>
      </c>
      <c r="C29" s="1011">
        <v>0</v>
      </c>
      <c r="D29" s="176">
        <v>-1657</v>
      </c>
    </row>
    <row r="30" spans="2:11" s="5" customFormat="1" x14ac:dyDescent="0.2">
      <c r="B30" s="491" t="s">
        <v>657</v>
      </c>
      <c r="C30" s="492">
        <v>45947.309159493765</v>
      </c>
      <c r="D30" s="492">
        <v>46980</v>
      </c>
    </row>
    <row r="31" spans="2:11" s="5" customFormat="1" x14ac:dyDescent="0.2">
      <c r="B31" s="177" t="s">
        <v>643</v>
      </c>
      <c r="C31" s="178">
        <v>8755.7006360607593</v>
      </c>
      <c r="D31" s="178">
        <v>8798</v>
      </c>
    </row>
    <row r="32" spans="2:11" s="5" customFormat="1" x14ac:dyDescent="0.2">
      <c r="B32" s="122" t="s">
        <v>427</v>
      </c>
      <c r="C32" s="134">
        <v>54703.009795554521</v>
      </c>
      <c r="D32" s="134">
        <v>55778</v>
      </c>
    </row>
    <row r="33" spans="2:4" s="5" customFormat="1" x14ac:dyDescent="0.2"/>
    <row r="34" spans="2:4" s="5" customFormat="1" ht="14.25" x14ac:dyDescent="0.2">
      <c r="B34" s="179" t="s">
        <v>660</v>
      </c>
      <c r="C34" s="180">
        <v>41619</v>
      </c>
      <c r="D34" s="178">
        <v>40370</v>
      </c>
    </row>
    <row r="35" spans="2:4" s="34" customFormat="1" ht="12" customHeight="1" x14ac:dyDescent="0.2">
      <c r="B35" s="1102" t="s">
        <v>1449</v>
      </c>
      <c r="C35" s="1102"/>
      <c r="D35" s="1102"/>
    </row>
    <row r="36" spans="2:4" ht="30" customHeight="1" x14ac:dyDescent="0.2">
      <c r="B36" s="181"/>
      <c r="C36" s="7"/>
      <c r="D36" s="7"/>
    </row>
    <row r="37" spans="2:4" x14ac:dyDescent="0.2">
      <c r="B37" s="7"/>
      <c r="C37" s="1104"/>
      <c r="D37" s="1104"/>
    </row>
    <row r="38" spans="2:4" x14ac:dyDescent="0.2">
      <c r="C38" s="1104"/>
      <c r="D38" s="1104"/>
    </row>
  </sheetData>
  <mergeCells count="3">
    <mergeCell ref="C37:D38"/>
    <mergeCell ref="B35:D35"/>
    <mergeCell ref="B2:D3"/>
  </mergeCells>
  <pageMargins left="0.7" right="0.7" top="0.75" bottom="0.75" header="0.3" footer="0.3"/>
  <pageSetup paperSize="9"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dimension ref="B1:F10"/>
  <sheetViews>
    <sheetView showGridLines="0" zoomScaleNormal="100" workbookViewId="0">
      <selection activeCell="N14" sqref="N14"/>
    </sheetView>
  </sheetViews>
  <sheetFormatPr baseColWidth="10" defaultColWidth="8.6640625" defaultRowHeight="12.75" x14ac:dyDescent="0.2"/>
  <cols>
    <col min="1" max="1" width="8.6640625" style="26"/>
    <col min="2" max="2" width="32" style="1" customWidth="1"/>
    <col min="3" max="3" width="20.5" style="1" customWidth="1"/>
    <col min="4" max="16384" width="8.6640625" style="26"/>
  </cols>
  <sheetData>
    <row r="1" spans="2:6" s="1" customFormat="1" x14ac:dyDescent="0.2"/>
    <row r="2" spans="2:6" s="1" customFormat="1" ht="13.9" customHeight="1" x14ac:dyDescent="0.2">
      <c r="B2" s="1105" t="s">
        <v>1439</v>
      </c>
      <c r="C2" s="1105"/>
    </row>
    <row r="3" spans="2:6" s="1" customFormat="1" ht="13.9" customHeight="1" x14ac:dyDescent="0.2"/>
    <row r="4" spans="2:6" s="1" customFormat="1" x14ac:dyDescent="0.2">
      <c r="B4" s="93"/>
      <c r="C4" s="94"/>
    </row>
    <row r="5" spans="2:6" s="1" customFormat="1" x14ac:dyDescent="0.2">
      <c r="B5" s="82"/>
      <c r="C5" s="443" t="s">
        <v>842</v>
      </c>
    </row>
    <row r="6" spans="2:6" s="1" customFormat="1" x14ac:dyDescent="0.2">
      <c r="B6" s="133" t="s">
        <v>576</v>
      </c>
      <c r="C6" s="444">
        <v>0.19</v>
      </c>
      <c r="E6" s="1104"/>
      <c r="F6" s="1104"/>
    </row>
    <row r="7" spans="2:6" s="1" customFormat="1" ht="13.15" customHeight="1" x14ac:dyDescent="0.2">
      <c r="B7" s="445" t="s">
        <v>577</v>
      </c>
      <c r="C7" s="446">
        <v>0.25</v>
      </c>
      <c r="E7" s="1104"/>
      <c r="F7" s="1104"/>
    </row>
    <row r="8" spans="2:6" s="1" customFormat="1" ht="13.15" customHeight="1" x14ac:dyDescent="0.2">
      <c r="B8" s="127" t="s">
        <v>578</v>
      </c>
      <c r="C8" s="447">
        <v>0.13</v>
      </c>
    </row>
    <row r="9" spans="2:6" s="1" customFormat="1" ht="13.15" customHeight="1" x14ac:dyDescent="0.2">
      <c r="B9" s="127" t="s">
        <v>579</v>
      </c>
      <c r="C9" s="447">
        <v>0.12</v>
      </c>
    </row>
    <row r="10" spans="2:6" s="1" customFormat="1" ht="13.15" customHeight="1" x14ac:dyDescent="0.2">
      <c r="B10" s="127" t="s">
        <v>237</v>
      </c>
      <c r="C10" s="447">
        <v>7.0000000000000007E-2</v>
      </c>
    </row>
  </sheetData>
  <mergeCells count="2">
    <mergeCell ref="E6:F7"/>
    <mergeCell ref="B2:C2"/>
  </mergeCells>
  <pageMargins left="0.7" right="0.7" top="0.75" bottom="0.75" header="0.3" footer="0.3"/>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dimension ref="B1:F12"/>
  <sheetViews>
    <sheetView showGridLines="0" zoomScaleNormal="100" workbookViewId="0">
      <selection activeCell="G14" sqref="G14"/>
    </sheetView>
  </sheetViews>
  <sheetFormatPr baseColWidth="10" defaultColWidth="8.6640625" defaultRowHeight="12.75" x14ac:dyDescent="0.2"/>
  <cols>
    <col min="1" max="1" width="8.6640625" style="26"/>
    <col min="2" max="2" width="40.6640625" style="26" bestFit="1" customWidth="1"/>
    <col min="3" max="3" width="24.33203125" style="26" customWidth="1"/>
    <col min="4" max="16384" width="8.6640625" style="26"/>
  </cols>
  <sheetData>
    <row r="1" spans="2:6" s="1" customFormat="1" x14ac:dyDescent="0.2"/>
    <row r="2" spans="2:6" s="5" customFormat="1" ht="13.9" customHeight="1" x14ac:dyDescent="0.2">
      <c r="B2" s="1105" t="s">
        <v>1440</v>
      </c>
      <c r="C2" s="1105"/>
    </row>
    <row r="3" spans="2:6" s="5" customFormat="1" ht="13.9" customHeight="1" x14ac:dyDescent="0.2"/>
    <row r="4" spans="2:6" s="5" customFormat="1" ht="13.9" customHeight="1" x14ac:dyDescent="0.2"/>
    <row r="5" spans="2:6" s="13" customFormat="1" x14ac:dyDescent="0.2">
      <c r="B5" s="543" t="s">
        <v>1007</v>
      </c>
      <c r="C5" s="675">
        <v>9093</v>
      </c>
    </row>
    <row r="6" spans="2:6" s="13" customFormat="1" x14ac:dyDescent="0.2">
      <c r="B6" s="85" t="s">
        <v>1003</v>
      </c>
      <c r="C6" s="672">
        <v>7010</v>
      </c>
    </row>
    <row r="7" spans="2:6" s="13" customFormat="1" x14ac:dyDescent="0.2">
      <c r="B7" s="73" t="s">
        <v>1004</v>
      </c>
      <c r="C7" s="493">
        <v>2083</v>
      </c>
      <c r="E7" s="1104"/>
      <c r="F7" s="1104"/>
    </row>
    <row r="8" spans="2:6" s="13" customFormat="1" x14ac:dyDescent="0.2">
      <c r="B8" s="561" t="s">
        <v>1006</v>
      </c>
      <c r="C8" s="675">
        <v>15207</v>
      </c>
      <c r="E8" s="1104"/>
      <c r="F8" s="1104"/>
    </row>
    <row r="9" spans="2:6" s="13" customFormat="1" x14ac:dyDescent="0.2">
      <c r="B9" s="555" t="s">
        <v>1000</v>
      </c>
      <c r="C9" s="674">
        <v>24301</v>
      </c>
    </row>
    <row r="10" spans="2:6" s="13" customFormat="1" x14ac:dyDescent="0.2">
      <c r="B10" s="555" t="s">
        <v>1001</v>
      </c>
      <c r="C10" s="674">
        <v>44424</v>
      </c>
    </row>
    <row r="11" spans="2:6" s="13" customFormat="1" x14ac:dyDescent="0.2">
      <c r="B11" s="412" t="s">
        <v>1005</v>
      </c>
      <c r="C11" s="149">
        <v>35539</v>
      </c>
    </row>
    <row r="12" spans="2:6" s="13" customFormat="1" x14ac:dyDescent="0.2">
      <c r="B12" s="77" t="s">
        <v>1002</v>
      </c>
      <c r="C12" s="98">
        <v>11239</v>
      </c>
    </row>
  </sheetData>
  <mergeCells count="2">
    <mergeCell ref="B2:C2"/>
    <mergeCell ref="E7:F8"/>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dimension ref="B1:F12"/>
  <sheetViews>
    <sheetView showGridLines="0" zoomScaleNormal="100" workbookViewId="0">
      <selection activeCell="N14" sqref="N14"/>
    </sheetView>
  </sheetViews>
  <sheetFormatPr baseColWidth="10" defaultColWidth="8.6640625" defaultRowHeight="12.75" x14ac:dyDescent="0.2"/>
  <cols>
    <col min="1" max="1" width="8.6640625" style="26"/>
    <col min="2" max="2" width="40.6640625" style="26" bestFit="1" customWidth="1"/>
    <col min="3" max="3" width="24.33203125" style="26" customWidth="1"/>
    <col min="4" max="16384" width="8.6640625" style="26"/>
  </cols>
  <sheetData>
    <row r="1" spans="2:6" s="1" customFormat="1" x14ac:dyDescent="0.2"/>
    <row r="2" spans="2:6" s="5" customFormat="1" ht="13.9" customHeight="1" x14ac:dyDescent="0.2">
      <c r="B2" s="1105" t="s">
        <v>1441</v>
      </c>
      <c r="C2" s="1105"/>
    </row>
    <row r="3" spans="2:6" s="5" customFormat="1" ht="13.9" customHeight="1" x14ac:dyDescent="0.2"/>
    <row r="4" spans="2:6" s="5" customFormat="1" x14ac:dyDescent="0.2">
      <c r="B4" s="99"/>
      <c r="C4" s="100"/>
    </row>
    <row r="5" spans="2:6" s="13" customFormat="1" x14ac:dyDescent="0.2">
      <c r="B5" s="543" t="s">
        <v>1007</v>
      </c>
      <c r="C5" s="675">
        <v>7040</v>
      </c>
    </row>
    <row r="6" spans="2:6" s="13" customFormat="1" x14ac:dyDescent="0.2">
      <c r="B6" s="85" t="s">
        <v>1003</v>
      </c>
      <c r="C6" s="672">
        <v>4790</v>
      </c>
    </row>
    <row r="7" spans="2:6" s="13" customFormat="1" x14ac:dyDescent="0.2">
      <c r="B7" s="73" t="s">
        <v>1004</v>
      </c>
      <c r="C7" s="493">
        <v>2250</v>
      </c>
      <c r="E7" s="1104"/>
      <c r="F7" s="1104"/>
    </row>
    <row r="8" spans="2:6" s="13" customFormat="1" x14ac:dyDescent="0.2">
      <c r="B8" s="561" t="s">
        <v>1006</v>
      </c>
      <c r="C8" s="673">
        <v>500</v>
      </c>
      <c r="E8" s="1104"/>
      <c r="F8" s="1104"/>
    </row>
    <row r="9" spans="2:6" s="13" customFormat="1" x14ac:dyDescent="0.2">
      <c r="B9" s="555" t="s">
        <v>1000</v>
      </c>
      <c r="C9" s="674">
        <v>7540</v>
      </c>
    </row>
    <row r="10" spans="2:6" s="13" customFormat="1" x14ac:dyDescent="0.2">
      <c r="B10" s="555" t="s">
        <v>1001</v>
      </c>
      <c r="C10" s="674">
        <v>15145</v>
      </c>
    </row>
    <row r="11" spans="2:6" s="13" customFormat="1" x14ac:dyDescent="0.2">
      <c r="B11" s="441" t="s">
        <v>1005</v>
      </c>
      <c r="C11" s="149">
        <v>10602</v>
      </c>
    </row>
    <row r="12" spans="2:6" s="13" customFormat="1" x14ac:dyDescent="0.2">
      <c r="B12" s="77" t="s">
        <v>1002</v>
      </c>
      <c r="C12" s="98">
        <v>3062</v>
      </c>
    </row>
  </sheetData>
  <mergeCells count="2">
    <mergeCell ref="B2:C2"/>
    <mergeCell ref="E7:F8"/>
  </mergeCell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dimension ref="B1:F12"/>
  <sheetViews>
    <sheetView showGridLines="0" zoomScaleNormal="100" workbookViewId="0">
      <selection activeCell="N14" sqref="N14"/>
    </sheetView>
  </sheetViews>
  <sheetFormatPr baseColWidth="10" defaultColWidth="8.6640625" defaultRowHeight="12.75" x14ac:dyDescent="0.2"/>
  <cols>
    <col min="1" max="1" width="8.6640625" style="26"/>
    <col min="2" max="2" width="40.6640625" style="26" customWidth="1"/>
    <col min="3" max="3" width="24.33203125" style="26" customWidth="1"/>
    <col min="4" max="16384" width="8.6640625" style="26"/>
  </cols>
  <sheetData>
    <row r="1" spans="2:6" s="1" customFormat="1" x14ac:dyDescent="0.2"/>
    <row r="2" spans="2:6" s="5" customFormat="1" ht="13.9" customHeight="1" x14ac:dyDescent="0.2">
      <c r="B2" s="1214" t="s">
        <v>1442</v>
      </c>
      <c r="C2" s="1214"/>
    </row>
    <row r="3" spans="2:6" s="5" customFormat="1" x14ac:dyDescent="0.2">
      <c r="B3" s="1214"/>
      <c r="C3" s="1214"/>
    </row>
    <row r="4" spans="2:6" s="5" customFormat="1" x14ac:dyDescent="0.2">
      <c r="B4" s="99"/>
      <c r="C4" s="100"/>
    </row>
    <row r="5" spans="2:6" s="13" customFormat="1" x14ac:dyDescent="0.2">
      <c r="B5" s="543" t="s">
        <v>1007</v>
      </c>
      <c r="C5" s="975">
        <v>1500</v>
      </c>
    </row>
    <row r="6" spans="2:6" s="13" customFormat="1" x14ac:dyDescent="0.2">
      <c r="B6" s="85" t="s">
        <v>1003</v>
      </c>
      <c r="C6" s="70">
        <v>750</v>
      </c>
    </row>
    <row r="7" spans="2:6" s="13" customFormat="1" x14ac:dyDescent="0.2">
      <c r="B7" s="73" t="s">
        <v>1004</v>
      </c>
      <c r="C7" s="432">
        <v>750</v>
      </c>
      <c r="E7" s="1104"/>
      <c r="F7" s="1104"/>
    </row>
    <row r="8" spans="2:6" s="13" customFormat="1" x14ac:dyDescent="0.2">
      <c r="B8" s="561" t="s">
        <v>1006</v>
      </c>
      <c r="C8" s="976" t="s">
        <v>2</v>
      </c>
      <c r="E8" s="1104"/>
      <c r="F8" s="1104"/>
    </row>
    <row r="9" spans="2:6" s="13" customFormat="1" ht="25.5" x14ac:dyDescent="0.2">
      <c r="B9" s="448" t="s">
        <v>1008</v>
      </c>
      <c r="C9" s="551">
        <v>1500</v>
      </c>
    </row>
    <row r="10" spans="2:6" s="13" customFormat="1" x14ac:dyDescent="0.2">
      <c r="B10" s="555" t="s">
        <v>1001</v>
      </c>
      <c r="C10" s="551">
        <v>3365</v>
      </c>
    </row>
    <row r="11" spans="2:6" s="13" customFormat="1" x14ac:dyDescent="0.2">
      <c r="B11" s="441" t="s">
        <v>1005</v>
      </c>
      <c r="C11" s="105">
        <v>2356</v>
      </c>
    </row>
    <row r="12" spans="2:6" s="13" customFormat="1" x14ac:dyDescent="0.2">
      <c r="B12" s="77" t="s">
        <v>1002</v>
      </c>
      <c r="C12" s="91">
        <v>856</v>
      </c>
    </row>
  </sheetData>
  <mergeCells count="2">
    <mergeCell ref="E7:F8"/>
    <mergeCell ref="B2:C3"/>
  </mergeCell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dimension ref="B1:F18"/>
  <sheetViews>
    <sheetView showGridLines="0" zoomScaleNormal="100" workbookViewId="0">
      <selection activeCell="N14" sqref="N14"/>
    </sheetView>
  </sheetViews>
  <sheetFormatPr baseColWidth="10" defaultColWidth="8.6640625" defaultRowHeight="12.75" x14ac:dyDescent="0.2"/>
  <cols>
    <col min="1" max="1" width="8.6640625" style="26"/>
    <col min="2" max="2" width="55.6640625" style="1" bestFit="1" customWidth="1"/>
    <col min="3" max="4" width="20.1640625" style="1" bestFit="1" customWidth="1"/>
    <col min="5" max="6" width="22.5" style="1" bestFit="1" customWidth="1"/>
    <col min="7" max="16384" width="8.6640625" style="26"/>
  </cols>
  <sheetData>
    <row r="1" spans="2:6" s="1" customFormat="1" x14ac:dyDescent="0.2"/>
    <row r="2" spans="2:6" s="1" customFormat="1" ht="13.9" customHeight="1" x14ac:dyDescent="0.2">
      <c r="B2" s="1105" t="s">
        <v>1443</v>
      </c>
      <c r="C2" s="1105"/>
      <c r="D2" s="1105"/>
      <c r="E2" s="1105"/>
      <c r="F2" s="1105"/>
    </row>
    <row r="3" spans="2:6" s="1" customFormat="1" ht="13.9" customHeight="1" x14ac:dyDescent="0.2"/>
    <row r="4" spans="2:6" s="1" customFormat="1" x14ac:dyDescent="0.2">
      <c r="B4" s="93"/>
      <c r="C4" s="94"/>
      <c r="D4" s="94"/>
      <c r="E4" s="94"/>
      <c r="F4" s="94"/>
    </row>
    <row r="5" spans="2:6" s="1" customFormat="1" ht="38.25" x14ac:dyDescent="0.2">
      <c r="B5" s="449"/>
      <c r="C5" s="408" t="s">
        <v>1015</v>
      </c>
      <c r="D5" s="408" t="s">
        <v>1016</v>
      </c>
      <c r="E5" s="408" t="s">
        <v>1017</v>
      </c>
      <c r="F5" s="408" t="s">
        <v>1018</v>
      </c>
    </row>
    <row r="6" spans="2:6" s="1" customFormat="1" x14ac:dyDescent="0.2">
      <c r="B6" s="77" t="s">
        <v>580</v>
      </c>
      <c r="C6" s="91">
        <v>108134</v>
      </c>
      <c r="D6" s="677"/>
      <c r="E6" s="91">
        <v>555065</v>
      </c>
      <c r="F6" s="677"/>
    </row>
    <row r="7" spans="2:6" s="1" customFormat="1" ht="13.15" customHeight="1" x14ac:dyDescent="0.2">
      <c r="B7" s="147" t="s">
        <v>1009</v>
      </c>
      <c r="C7" s="676">
        <v>2115</v>
      </c>
      <c r="D7" s="677"/>
      <c r="E7" s="676">
        <v>6064</v>
      </c>
      <c r="F7" s="677"/>
    </row>
    <row r="8" spans="2:6" s="1" customFormat="1" ht="13.15" customHeight="1" x14ac:dyDescent="0.2">
      <c r="B8" s="407" t="s">
        <v>716</v>
      </c>
      <c r="C8" s="115">
        <v>31212</v>
      </c>
      <c r="D8" s="115">
        <v>31288</v>
      </c>
      <c r="E8" s="115">
        <v>64913</v>
      </c>
      <c r="F8" s="115">
        <v>64947</v>
      </c>
    </row>
    <row r="9" spans="2:6" s="1" customFormat="1" ht="13.15" customHeight="1" x14ac:dyDescent="0.2">
      <c r="B9" s="562" t="s">
        <v>1010</v>
      </c>
      <c r="C9" s="198">
        <v>9</v>
      </c>
      <c r="D9" s="198">
        <v>9</v>
      </c>
      <c r="E9" s="198">
        <v>527</v>
      </c>
      <c r="F9" s="198">
        <v>517</v>
      </c>
    </row>
    <row r="10" spans="2:6" s="1" customFormat="1" ht="13.15" customHeight="1" x14ac:dyDescent="0.2">
      <c r="B10" s="562" t="s">
        <v>1011</v>
      </c>
      <c r="C10" s="198">
        <v>17</v>
      </c>
      <c r="D10" s="198">
        <v>17</v>
      </c>
      <c r="E10" s="151">
        <v>1011</v>
      </c>
      <c r="F10" s="198">
        <v>9998</v>
      </c>
    </row>
    <row r="11" spans="2:6" s="1" customFormat="1" ht="13.15" customHeight="1" x14ac:dyDescent="0.2">
      <c r="B11" s="562" t="s">
        <v>1012</v>
      </c>
      <c r="C11" s="151">
        <v>27200</v>
      </c>
      <c r="D11" s="151">
        <v>27295</v>
      </c>
      <c r="E11" s="151">
        <v>51778</v>
      </c>
      <c r="F11" s="151">
        <v>51777</v>
      </c>
    </row>
    <row r="12" spans="2:6" s="1" customFormat="1" ht="13.15" customHeight="1" x14ac:dyDescent="0.2">
      <c r="B12" s="562" t="s">
        <v>1013</v>
      </c>
      <c r="C12" s="151">
        <v>3502</v>
      </c>
      <c r="D12" s="151">
        <v>3475</v>
      </c>
      <c r="E12" s="151">
        <v>7725</v>
      </c>
      <c r="F12" s="151">
        <v>7752</v>
      </c>
    </row>
    <row r="13" spans="2:6" s="1" customFormat="1" ht="13.15" customHeight="1" x14ac:dyDescent="0.2">
      <c r="B13" s="562" t="s">
        <v>1014</v>
      </c>
      <c r="C13" s="151">
        <v>1549</v>
      </c>
      <c r="D13" s="151">
        <v>1542</v>
      </c>
      <c r="E13" s="151">
        <v>2759</v>
      </c>
      <c r="F13" s="151">
        <v>2766</v>
      </c>
    </row>
    <row r="14" spans="2:6" s="1" customFormat="1" ht="13.15" customHeight="1" x14ac:dyDescent="0.2">
      <c r="B14" s="407" t="s">
        <v>68</v>
      </c>
      <c r="C14" s="115">
        <v>75187</v>
      </c>
      <c r="D14" s="450"/>
      <c r="E14" s="115">
        <v>482148</v>
      </c>
      <c r="F14" s="450"/>
    </row>
    <row r="17" spans="3:4" x14ac:dyDescent="0.2">
      <c r="C17" s="1104"/>
      <c r="D17" s="1104"/>
    </row>
    <row r="18" spans="3:4" x14ac:dyDescent="0.2">
      <c r="C18" s="1104"/>
      <c r="D18" s="1104"/>
    </row>
  </sheetData>
  <mergeCells count="2">
    <mergeCell ref="B2:F2"/>
    <mergeCell ref="C17:D18"/>
  </mergeCells>
  <pageMargins left="0.7" right="0.7" top="0.75" bottom="0.75" header="0.3" footer="0.3"/>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dimension ref="B1:G19"/>
  <sheetViews>
    <sheetView showGridLines="0" zoomScaleNormal="100" workbookViewId="0">
      <selection activeCell="N14" sqref="N14"/>
    </sheetView>
  </sheetViews>
  <sheetFormatPr baseColWidth="10" defaultColWidth="8.6640625" defaultRowHeight="12.75" x14ac:dyDescent="0.2"/>
  <cols>
    <col min="1" max="1" width="8.6640625" style="66"/>
    <col min="2" max="2" width="81.6640625" style="1" customWidth="1"/>
    <col min="3" max="3" width="33.83203125" style="1" bestFit="1" customWidth="1"/>
    <col min="4" max="4" width="37.33203125" style="1" bestFit="1" customWidth="1"/>
    <col min="5" max="16384" width="8.6640625" style="66"/>
  </cols>
  <sheetData>
    <row r="1" spans="2:7" s="1" customFormat="1" x14ac:dyDescent="0.2"/>
    <row r="2" spans="2:7" s="1" customFormat="1" x14ac:dyDescent="0.2">
      <c r="B2" s="1166" t="s">
        <v>1444</v>
      </c>
      <c r="C2" s="1166"/>
      <c r="D2" s="1166"/>
    </row>
    <row r="3" spans="2:7" s="1" customFormat="1" x14ac:dyDescent="0.2">
      <c r="C3" s="12"/>
    </row>
    <row r="4" spans="2:7" s="1" customFormat="1" x14ac:dyDescent="0.2">
      <c r="B4" s="145"/>
      <c r="C4" s="12"/>
    </row>
    <row r="5" spans="2:7" s="1" customFormat="1" ht="38.25" x14ac:dyDescent="0.2">
      <c r="B5" s="90"/>
      <c r="C5" s="517" t="s">
        <v>1026</v>
      </c>
      <c r="D5" s="517" t="s">
        <v>1027</v>
      </c>
    </row>
    <row r="6" spans="2:7" s="4" customFormat="1" x14ac:dyDescent="0.2">
      <c r="B6" s="122" t="s">
        <v>251</v>
      </c>
      <c r="C6" s="91">
        <v>23734</v>
      </c>
      <c r="D6" s="91">
        <v>7232</v>
      </c>
      <c r="F6" s="1104"/>
      <c r="G6" s="1104"/>
    </row>
    <row r="7" spans="2:7" s="1" customFormat="1" ht="13.15" customHeight="1" x14ac:dyDescent="0.2">
      <c r="B7" s="412" t="s">
        <v>1019</v>
      </c>
      <c r="C7" s="106" t="s">
        <v>1297</v>
      </c>
      <c r="D7" s="106">
        <v>5</v>
      </c>
      <c r="F7" s="1104"/>
      <c r="G7" s="1104"/>
    </row>
    <row r="8" spans="2:7" s="1" customFormat="1" ht="13.15" customHeight="1" x14ac:dyDescent="0.2">
      <c r="B8" s="407" t="s">
        <v>1020</v>
      </c>
      <c r="C8" s="113">
        <v>165</v>
      </c>
      <c r="D8" s="113">
        <v>105</v>
      </c>
    </row>
    <row r="9" spans="2:7" s="1" customFormat="1" ht="13.15" customHeight="1" x14ac:dyDescent="0.2">
      <c r="B9" s="407" t="s">
        <v>1021</v>
      </c>
      <c r="C9" s="115">
        <v>23384</v>
      </c>
      <c r="D9" s="115">
        <v>7078</v>
      </c>
    </row>
    <row r="10" spans="2:7" s="1" customFormat="1" ht="13.15" customHeight="1" x14ac:dyDescent="0.2">
      <c r="B10" s="407" t="s">
        <v>1251</v>
      </c>
      <c r="C10" s="113">
        <v>177</v>
      </c>
      <c r="D10" s="113">
        <v>325</v>
      </c>
    </row>
    <row r="11" spans="2:7" s="1" customFormat="1" ht="13.15" customHeight="1" x14ac:dyDescent="0.2">
      <c r="B11" s="407" t="s">
        <v>1252</v>
      </c>
      <c r="C11" s="114" t="s">
        <v>1297</v>
      </c>
      <c r="D11" s="114" t="s">
        <v>1297</v>
      </c>
    </row>
    <row r="12" spans="2:7" s="1" customFormat="1" ht="13.15" customHeight="1" x14ac:dyDescent="0.2">
      <c r="B12" s="407" t="s">
        <v>1253</v>
      </c>
      <c r="C12" s="115">
        <v>21863</v>
      </c>
      <c r="D12" s="115">
        <v>4543</v>
      </c>
    </row>
    <row r="13" spans="2:7" s="1" customFormat="1" ht="13.15" customHeight="1" x14ac:dyDescent="0.2">
      <c r="B13" s="407" t="s">
        <v>1254</v>
      </c>
      <c r="C13" s="115">
        <v>983</v>
      </c>
      <c r="D13" s="115">
        <v>2312</v>
      </c>
    </row>
    <row r="14" spans="2:7" s="1" customFormat="1" ht="13.15" customHeight="1" x14ac:dyDescent="0.2">
      <c r="B14" s="563" t="s">
        <v>1255</v>
      </c>
      <c r="C14" s="113">
        <v>657</v>
      </c>
      <c r="D14" s="113">
        <v>135</v>
      </c>
    </row>
    <row r="15" spans="2:7" s="1" customFormat="1" ht="13.15" customHeight="1" x14ac:dyDescent="0.2">
      <c r="B15" s="407" t="s">
        <v>1022</v>
      </c>
      <c r="C15" s="113">
        <v>149</v>
      </c>
      <c r="D15" s="113">
        <v>7</v>
      </c>
    </row>
    <row r="16" spans="2:7" s="1" customFormat="1" ht="13.15" customHeight="1" x14ac:dyDescent="0.2">
      <c r="B16" s="407" t="s">
        <v>1023</v>
      </c>
      <c r="C16" s="114" t="s">
        <v>1297</v>
      </c>
      <c r="D16" s="114">
        <v>11</v>
      </c>
    </row>
    <row r="17" spans="2:4" s="1" customFormat="1" ht="13.15" customHeight="1" x14ac:dyDescent="0.2">
      <c r="B17" s="407" t="s">
        <v>1024</v>
      </c>
      <c r="C17" s="113">
        <v>11</v>
      </c>
      <c r="D17" s="113">
        <v>94</v>
      </c>
    </row>
    <row r="18" spans="2:4" s="1" customFormat="1" ht="13.15" customHeight="1" x14ac:dyDescent="0.2">
      <c r="B18" s="194" t="s">
        <v>1025</v>
      </c>
      <c r="C18" s="196" t="s">
        <v>2</v>
      </c>
      <c r="D18" s="196">
        <v>15636</v>
      </c>
    </row>
    <row r="19" spans="2:4" s="1" customFormat="1" ht="13.15" customHeight="1" x14ac:dyDescent="0.2">
      <c r="B19" s="555" t="s">
        <v>1028</v>
      </c>
      <c r="C19" s="551">
        <v>131738</v>
      </c>
      <c r="D19" s="551" t="s">
        <v>2</v>
      </c>
    </row>
  </sheetData>
  <mergeCells count="2">
    <mergeCell ref="F6:G7"/>
    <mergeCell ref="B2:D2"/>
  </mergeCell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dimension ref="B1:G13"/>
  <sheetViews>
    <sheetView showGridLines="0" zoomScaleNormal="100" workbookViewId="0">
      <selection activeCell="N14" sqref="N14"/>
    </sheetView>
  </sheetViews>
  <sheetFormatPr baseColWidth="10" defaultColWidth="8.6640625" defaultRowHeight="12.75" x14ac:dyDescent="0.2"/>
  <cols>
    <col min="1" max="1" width="8.6640625" style="26"/>
    <col min="2" max="2" width="45.33203125" style="26" bestFit="1" customWidth="1"/>
    <col min="3" max="3" width="25.83203125" style="26" bestFit="1" customWidth="1"/>
    <col min="4" max="4" width="53.33203125" style="26" bestFit="1" customWidth="1"/>
    <col min="5" max="16384" width="8.6640625" style="26"/>
  </cols>
  <sheetData>
    <row r="1" spans="2:7" s="1" customFormat="1" x14ac:dyDescent="0.2"/>
    <row r="2" spans="2:7" s="1" customFormat="1" x14ac:dyDescent="0.2">
      <c r="B2" s="1166" t="s">
        <v>1445</v>
      </c>
      <c r="C2" s="1166"/>
      <c r="D2" s="1166"/>
    </row>
    <row r="3" spans="2:7" s="1" customFormat="1" x14ac:dyDescent="0.2">
      <c r="C3" s="12"/>
    </row>
    <row r="4" spans="2:7" s="1" customFormat="1" x14ac:dyDescent="0.2">
      <c r="B4" s="145"/>
      <c r="C4" s="12"/>
    </row>
    <row r="5" spans="2:7" s="1" customFormat="1" ht="38.25" x14ac:dyDescent="0.2">
      <c r="B5" s="229"/>
      <c r="C5" s="408" t="s">
        <v>1029</v>
      </c>
      <c r="D5" s="413" t="s">
        <v>1030</v>
      </c>
    </row>
    <row r="6" spans="2:7" s="1" customFormat="1" ht="13.15" customHeight="1" x14ac:dyDescent="0.2">
      <c r="B6" s="77" t="s">
        <v>252</v>
      </c>
      <c r="C6" s="91">
        <v>112875</v>
      </c>
      <c r="D6" s="91">
        <v>128142</v>
      </c>
      <c r="F6" s="1104"/>
      <c r="G6" s="1104"/>
    </row>
    <row r="7" spans="2:7" s="1" customFormat="1" ht="13.15" customHeight="1" x14ac:dyDescent="0.2">
      <c r="B7" s="412" t="s">
        <v>944</v>
      </c>
      <c r="C7" s="105">
        <v>9026</v>
      </c>
      <c r="D7" s="105">
        <v>9454</v>
      </c>
      <c r="F7" s="1104"/>
      <c r="G7" s="1104"/>
    </row>
    <row r="8" spans="2:7" s="1" customFormat="1" ht="13.15" customHeight="1" x14ac:dyDescent="0.2">
      <c r="B8" s="407" t="s">
        <v>1031</v>
      </c>
      <c r="C8" s="115">
        <v>85633</v>
      </c>
      <c r="D8" s="115">
        <v>96253</v>
      </c>
    </row>
    <row r="9" spans="2:7" s="1" customFormat="1" ht="13.15" customHeight="1" x14ac:dyDescent="0.2">
      <c r="B9" s="407" t="s">
        <v>716</v>
      </c>
      <c r="C9" s="115">
        <v>19035</v>
      </c>
      <c r="D9" s="115">
        <v>23315</v>
      </c>
    </row>
    <row r="10" spans="2:7" s="1" customFormat="1" ht="13.15" customHeight="1" x14ac:dyDescent="0.2">
      <c r="B10" s="407" t="s">
        <v>1032</v>
      </c>
      <c r="C10" s="115">
        <v>2346</v>
      </c>
      <c r="D10" s="115">
        <v>3060</v>
      </c>
    </row>
    <row r="12" spans="2:7" x14ac:dyDescent="0.2">
      <c r="C12" s="1104"/>
      <c r="D12" s="1104"/>
    </row>
    <row r="13" spans="2:7" x14ac:dyDescent="0.2">
      <c r="C13" s="1104"/>
      <c r="D13" s="1104"/>
    </row>
  </sheetData>
  <mergeCells count="3">
    <mergeCell ref="C12:D13"/>
    <mergeCell ref="F6:G7"/>
    <mergeCell ref="B2:D2"/>
  </mergeCell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dimension ref="A1:F16"/>
  <sheetViews>
    <sheetView showGridLines="0" zoomScaleNormal="100" workbookViewId="0">
      <selection activeCell="N14" sqref="N14"/>
    </sheetView>
  </sheetViews>
  <sheetFormatPr baseColWidth="10" defaultColWidth="8.6640625" defaultRowHeight="12.75" x14ac:dyDescent="0.2"/>
  <cols>
    <col min="1" max="1" width="8.6640625" style="1"/>
    <col min="2" max="2" width="45.33203125" style="1" bestFit="1" customWidth="1"/>
    <col min="3" max="6" width="12.33203125" style="1" customWidth="1"/>
    <col min="7" max="16384" width="8.6640625" style="26"/>
  </cols>
  <sheetData>
    <row r="1" spans="2:6" s="1" customFormat="1" x14ac:dyDescent="0.2"/>
    <row r="2" spans="2:6" s="1" customFormat="1" ht="13.9" customHeight="1" x14ac:dyDescent="0.2">
      <c r="B2" s="1105" t="s">
        <v>1446</v>
      </c>
      <c r="C2" s="1105"/>
      <c r="D2" s="1105"/>
      <c r="E2" s="1105"/>
      <c r="F2" s="1105"/>
    </row>
    <row r="3" spans="2:6" s="1" customFormat="1" ht="13.9" customHeight="1" x14ac:dyDescent="0.2"/>
    <row r="4" spans="2:6" s="1" customFormat="1" x14ac:dyDescent="0.2">
      <c r="B4" s="93"/>
      <c r="C4" s="94"/>
      <c r="D4" s="94"/>
      <c r="E4" s="94"/>
      <c r="F4" s="94"/>
    </row>
    <row r="5" spans="2:6" s="1" customFormat="1" x14ac:dyDescent="0.2">
      <c r="B5" s="76"/>
      <c r="C5" s="1117" t="s">
        <v>681</v>
      </c>
      <c r="D5" s="1164"/>
      <c r="E5" s="1117" t="s">
        <v>133</v>
      </c>
      <c r="F5" s="1117"/>
    </row>
    <row r="6" spans="2:6" s="1" customFormat="1" x14ac:dyDescent="0.2">
      <c r="B6" s="86" t="s">
        <v>1033</v>
      </c>
      <c r="C6" s="564">
        <v>2018</v>
      </c>
      <c r="D6" s="564">
        <v>2017</v>
      </c>
      <c r="E6" s="564">
        <v>2018</v>
      </c>
      <c r="F6" s="564">
        <v>2017</v>
      </c>
    </row>
    <row r="7" spans="2:6" s="1" customFormat="1" x14ac:dyDescent="0.2">
      <c r="B7" s="412" t="s">
        <v>1035</v>
      </c>
      <c r="C7" s="149">
        <v>1718</v>
      </c>
      <c r="D7" s="149">
        <v>1476</v>
      </c>
      <c r="E7" s="149">
        <v>21475</v>
      </c>
      <c r="F7" s="149">
        <v>18449</v>
      </c>
    </row>
    <row r="8" spans="2:6" s="1" customFormat="1" x14ac:dyDescent="0.2">
      <c r="B8" s="562" t="s">
        <v>44</v>
      </c>
      <c r="C8" s="410">
        <v>1364</v>
      </c>
      <c r="D8" s="410">
        <v>1181</v>
      </c>
      <c r="E8" s="410">
        <v>17050</v>
      </c>
      <c r="F8" s="410">
        <v>14767</v>
      </c>
    </row>
    <row r="9" spans="2:6" s="1" customFormat="1" x14ac:dyDescent="0.2">
      <c r="B9" s="562" t="s">
        <v>47</v>
      </c>
      <c r="C9" s="409">
        <v>354</v>
      </c>
      <c r="D9" s="409">
        <v>295</v>
      </c>
      <c r="E9" s="410">
        <v>4425</v>
      </c>
      <c r="F9" s="410">
        <v>3682</v>
      </c>
    </row>
    <row r="10" spans="2:6" s="1" customFormat="1" x14ac:dyDescent="0.2">
      <c r="B10" s="440" t="s">
        <v>1036</v>
      </c>
      <c r="C10" s="409">
        <v>765</v>
      </c>
      <c r="D10" s="409">
        <v>808</v>
      </c>
      <c r="E10" s="410">
        <v>9562.5</v>
      </c>
      <c r="F10" s="410">
        <v>10102</v>
      </c>
    </row>
    <row r="11" spans="2:6" s="1" customFormat="1" x14ac:dyDescent="0.2">
      <c r="B11" s="441" t="s">
        <v>1037</v>
      </c>
      <c r="C11" s="411">
        <v>473</v>
      </c>
      <c r="D11" s="411">
        <v>496</v>
      </c>
      <c r="E11" s="149">
        <v>5912.5</v>
      </c>
      <c r="F11" s="149">
        <v>6204</v>
      </c>
    </row>
    <row r="12" spans="2:6" s="1" customFormat="1" x14ac:dyDescent="0.2">
      <c r="B12" s="77" t="s">
        <v>1034</v>
      </c>
      <c r="C12" s="98">
        <v>2956</v>
      </c>
      <c r="D12" s="98">
        <v>2780</v>
      </c>
      <c r="E12" s="98">
        <v>36950</v>
      </c>
      <c r="F12" s="98">
        <v>34755</v>
      </c>
    </row>
    <row r="15" spans="2:6" x14ac:dyDescent="0.2">
      <c r="C15" s="1104"/>
      <c r="D15" s="1104"/>
    </row>
    <row r="16" spans="2:6" x14ac:dyDescent="0.2">
      <c r="C16" s="1104"/>
      <c r="D16" s="1104"/>
    </row>
  </sheetData>
  <mergeCells count="4">
    <mergeCell ref="B2:F2"/>
    <mergeCell ref="C5:D5"/>
    <mergeCell ref="E5:F5"/>
    <mergeCell ref="C15:D16"/>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dimension ref="B1:F21"/>
  <sheetViews>
    <sheetView showGridLines="0" zoomScaleNormal="100" workbookViewId="0"/>
  </sheetViews>
  <sheetFormatPr baseColWidth="10" defaultColWidth="8.6640625" defaultRowHeight="12.75" x14ac:dyDescent="0.2"/>
  <cols>
    <col min="1" max="1" width="8.6640625" style="26"/>
    <col min="2" max="2" width="94.33203125" style="1" bestFit="1" customWidth="1"/>
    <col min="3" max="5" width="14.5" style="1" customWidth="1"/>
    <col min="6" max="6" width="14.5" style="1" bestFit="1" customWidth="1"/>
    <col min="7" max="16384" width="8.6640625" style="26"/>
  </cols>
  <sheetData>
    <row r="1" spans="2:6" s="1" customFormat="1" x14ac:dyDescent="0.2"/>
    <row r="2" spans="2:6" s="1" customFormat="1" x14ac:dyDescent="0.2">
      <c r="B2" s="1105" t="s">
        <v>1543</v>
      </c>
      <c r="C2" s="1105"/>
      <c r="D2" s="1105"/>
      <c r="E2" s="1105"/>
      <c r="F2" s="1105"/>
    </row>
    <row r="3" spans="2:6" s="1" customFormat="1" x14ac:dyDescent="0.2"/>
    <row r="4" spans="2:6" s="1" customFormat="1" x14ac:dyDescent="0.2">
      <c r="B4" s="96"/>
      <c r="C4" s="74"/>
      <c r="D4" s="74"/>
      <c r="E4" s="74"/>
      <c r="F4" s="74"/>
    </row>
    <row r="5" spans="2:6" s="1" customFormat="1" ht="38.25" x14ac:dyDescent="0.2">
      <c r="B5" s="231" t="s">
        <v>1046</v>
      </c>
      <c r="C5" s="565" t="s">
        <v>1256</v>
      </c>
      <c r="D5" s="565" t="s">
        <v>1258</v>
      </c>
      <c r="E5" s="565" t="s">
        <v>1257</v>
      </c>
      <c r="F5" s="565" t="s">
        <v>1259</v>
      </c>
    </row>
    <row r="6" spans="2:6" s="1" customFormat="1" ht="13.15" customHeight="1" x14ac:dyDescent="0.2">
      <c r="B6" s="85" t="s">
        <v>1038</v>
      </c>
      <c r="C6" s="70">
        <v>676688.799</v>
      </c>
      <c r="D6" s="70">
        <v>676688.799</v>
      </c>
      <c r="E6" s="70">
        <v>690058.76300000004</v>
      </c>
      <c r="F6" s="70">
        <v>690058.76300000004</v>
      </c>
    </row>
    <row r="7" spans="2:6" s="1" customFormat="1" ht="25.5" x14ac:dyDescent="0.2">
      <c r="B7" s="73" t="s">
        <v>1039</v>
      </c>
      <c r="C7" s="451">
        <v>-19326.159</v>
      </c>
      <c r="D7" s="451">
        <v>-19326.159</v>
      </c>
      <c r="E7" s="451">
        <v>-17079.394</v>
      </c>
      <c r="F7" s="451">
        <v>-17079.394</v>
      </c>
    </row>
    <row r="8" spans="2:6" s="1" customFormat="1" ht="38.25" x14ac:dyDescent="0.2">
      <c r="B8" s="452" t="s">
        <v>1260</v>
      </c>
      <c r="C8" s="977">
        <v>0</v>
      </c>
      <c r="D8" s="977">
        <v>0</v>
      </c>
      <c r="E8" s="977">
        <v>0</v>
      </c>
      <c r="F8" s="977">
        <v>0</v>
      </c>
    </row>
    <row r="9" spans="2:6" s="1" customFormat="1" ht="13.15" customHeight="1" x14ac:dyDescent="0.2">
      <c r="B9" s="73" t="s">
        <v>1040</v>
      </c>
      <c r="C9" s="451">
        <v>-7409.7430000000004</v>
      </c>
      <c r="D9" s="451">
        <v>-7409.7430000000004</v>
      </c>
      <c r="E9" s="451">
        <v>-14771.983</v>
      </c>
      <c r="F9" s="451">
        <v>-14771.983</v>
      </c>
    </row>
    <row r="10" spans="2:6" s="1" customFormat="1" ht="13.15" customHeight="1" x14ac:dyDescent="0.2">
      <c r="B10" s="73" t="s">
        <v>1041</v>
      </c>
      <c r="C10" s="451">
        <v>2949.1680000000001</v>
      </c>
      <c r="D10" s="451">
        <v>2949.1680000000001</v>
      </c>
      <c r="E10" s="451">
        <v>-1248.0440000000001</v>
      </c>
      <c r="F10" s="451">
        <v>-1248.0440000000001</v>
      </c>
    </row>
    <row r="11" spans="2:6" s="1" customFormat="1" ht="13.15" customHeight="1" x14ac:dyDescent="0.2">
      <c r="B11" s="73" t="s">
        <v>1043</v>
      </c>
      <c r="C11" s="432">
        <v>61408.792000000001</v>
      </c>
      <c r="D11" s="432">
        <v>61408.792000000001</v>
      </c>
      <c r="E11" s="432">
        <v>62441.366000000002</v>
      </c>
      <c r="F11" s="432">
        <v>62441.366000000002</v>
      </c>
    </row>
    <row r="12" spans="2:6" s="1" customFormat="1" ht="25.5" x14ac:dyDescent="0.2">
      <c r="B12" s="73" t="s">
        <v>1262</v>
      </c>
      <c r="C12" s="977">
        <v>0</v>
      </c>
      <c r="D12" s="977">
        <v>0</v>
      </c>
      <c r="E12" s="977">
        <v>0</v>
      </c>
      <c r="F12" s="977">
        <v>0</v>
      </c>
    </row>
    <row r="13" spans="2:6" s="1" customFormat="1" ht="13.15" customHeight="1" x14ac:dyDescent="0.2">
      <c r="B13" s="75" t="s">
        <v>1042</v>
      </c>
      <c r="C13" s="454">
        <v>-9012.2330000000002</v>
      </c>
      <c r="D13" s="454">
        <v>-10079.532999999999</v>
      </c>
      <c r="E13" s="454">
        <v>-9643.1290000000008</v>
      </c>
      <c r="F13" s="454">
        <v>-9920.4549999999999</v>
      </c>
    </row>
    <row r="14" spans="2:6" s="1" customFormat="1" ht="13.15" customHeight="1" x14ac:dyDescent="0.2">
      <c r="B14" s="77" t="s">
        <v>1045</v>
      </c>
      <c r="C14" s="91">
        <v>705298.62399999995</v>
      </c>
      <c r="D14" s="91">
        <v>704231.32400000002</v>
      </c>
      <c r="E14" s="91">
        <v>709757.57900000014</v>
      </c>
      <c r="F14" s="91">
        <v>709480.25300000014</v>
      </c>
    </row>
    <row r="15" spans="2:6" s="1" customFormat="1" ht="13.15" customHeight="1" x14ac:dyDescent="0.2">
      <c r="B15" s="75" t="s">
        <v>1044</v>
      </c>
      <c r="C15" s="978">
        <v>45947.309000000001</v>
      </c>
      <c r="D15" s="978">
        <v>45046.535000000003</v>
      </c>
      <c r="E15" s="978">
        <v>46979.911505847114</v>
      </c>
      <c r="F15" s="978">
        <v>46316.290462610406</v>
      </c>
    </row>
    <row r="16" spans="2:6" s="1" customFormat="1" ht="13.15" customHeight="1" x14ac:dyDescent="0.2">
      <c r="B16" s="154" t="s">
        <v>1045</v>
      </c>
      <c r="C16" s="155">
        <v>705298.62399999995</v>
      </c>
      <c r="D16" s="155">
        <v>704231.32400000002</v>
      </c>
      <c r="E16" s="155">
        <v>709757.57900000014</v>
      </c>
      <c r="F16" s="155">
        <v>709480.25300000014</v>
      </c>
    </row>
    <row r="17" spans="2:6" s="1" customFormat="1" ht="13.15" customHeight="1" x14ac:dyDescent="0.2">
      <c r="B17" s="214" t="s">
        <v>581</v>
      </c>
      <c r="C17" s="979">
        <v>6.5145893436480043E-2</v>
      </c>
      <c r="D17" s="979">
        <v>6.396553726712674E-2</v>
      </c>
      <c r="E17" s="979">
        <v>6.6191489736592307E-2</v>
      </c>
      <c r="F17" s="979">
        <v>6.5282000826329414E-2</v>
      </c>
    </row>
    <row r="18" spans="2:6" s="1" customFormat="1" x14ac:dyDescent="0.2">
      <c r="B18" s="1215" t="s">
        <v>1261</v>
      </c>
      <c r="C18" s="1215"/>
      <c r="D18" s="1215"/>
      <c r="E18" s="1215"/>
      <c r="F18" s="1215"/>
    </row>
    <row r="20" spans="2:6" x14ac:dyDescent="0.2">
      <c r="C20" s="1104"/>
      <c r="D20" s="1104"/>
    </row>
    <row r="21" spans="2:6" x14ac:dyDescent="0.2">
      <c r="C21" s="1104"/>
      <c r="D21" s="1104"/>
    </row>
  </sheetData>
  <mergeCells count="3">
    <mergeCell ref="B2:F2"/>
    <mergeCell ref="B18:F18"/>
    <mergeCell ref="C20:D21"/>
  </mergeCells>
  <pageMargins left="0.7" right="0.7" top="0.75" bottom="0.75" header="0.3" footer="0.3"/>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dimension ref="B1:D13"/>
  <sheetViews>
    <sheetView showGridLines="0" zoomScaleNormal="100" workbookViewId="0">
      <selection activeCell="N14" sqref="N14"/>
    </sheetView>
  </sheetViews>
  <sheetFormatPr baseColWidth="10" defaultColWidth="8.6640625" defaultRowHeight="12.75" x14ac:dyDescent="0.2"/>
  <cols>
    <col min="1" max="1" width="8.6640625" style="26"/>
    <col min="2" max="2" width="40.6640625" style="1" customWidth="1"/>
    <col min="3" max="3" width="13.5" style="1" customWidth="1"/>
    <col min="4" max="4" width="16.5" style="1" customWidth="1"/>
    <col min="5" max="16384" width="8.6640625" style="26"/>
  </cols>
  <sheetData>
    <row r="1" spans="2:4" s="1" customFormat="1" x14ac:dyDescent="0.2"/>
    <row r="2" spans="2:4" s="1" customFormat="1" ht="13.9" customHeight="1" x14ac:dyDescent="0.2">
      <c r="B2" s="1105" t="s">
        <v>1548</v>
      </c>
      <c r="C2" s="1105"/>
      <c r="D2" s="1105"/>
    </row>
    <row r="3" spans="2:4" s="1" customFormat="1" ht="13.9" customHeight="1" x14ac:dyDescent="0.2"/>
    <row r="4" spans="2:4" s="1" customFormat="1" x14ac:dyDescent="0.2">
      <c r="B4" s="94"/>
      <c r="C4" s="74"/>
      <c r="D4" s="74"/>
    </row>
    <row r="5" spans="2:4" s="1" customFormat="1" ht="13.9" customHeight="1" x14ac:dyDescent="0.2">
      <c r="B5" s="1088" t="s">
        <v>238</v>
      </c>
      <c r="C5" s="1088" t="s">
        <v>582</v>
      </c>
      <c r="D5" s="1088" t="s">
        <v>1047</v>
      </c>
    </row>
    <row r="6" spans="2:4" s="1" customFormat="1" ht="13.15" customHeight="1" x14ac:dyDescent="0.2">
      <c r="B6" s="1087" t="s">
        <v>253</v>
      </c>
      <c r="C6" s="1090" t="s">
        <v>418</v>
      </c>
      <c r="D6" s="1090" t="s">
        <v>1048</v>
      </c>
    </row>
    <row r="7" spans="2:4" s="1" customFormat="1" ht="13.15" customHeight="1" x14ac:dyDescent="0.2">
      <c r="B7" s="1086" t="s">
        <v>254</v>
      </c>
      <c r="C7" s="1089" t="s">
        <v>1049</v>
      </c>
      <c r="D7" s="1089" t="s">
        <v>1050</v>
      </c>
    </row>
    <row r="8" spans="2:4" s="1" customFormat="1" ht="13.15" customHeight="1" x14ac:dyDescent="0.2">
      <c r="B8" s="1086" t="s">
        <v>1298</v>
      </c>
      <c r="C8" s="1089" t="s">
        <v>1049</v>
      </c>
      <c r="D8" s="1089" t="s">
        <v>1050</v>
      </c>
    </row>
    <row r="9" spans="2:4" s="1" customFormat="1" ht="13.15" customHeight="1" x14ac:dyDescent="0.2">
      <c r="B9" s="1086" t="s">
        <v>255</v>
      </c>
      <c r="C9" s="1089" t="s">
        <v>1049</v>
      </c>
      <c r="D9" s="1089" t="s">
        <v>1048</v>
      </c>
    </row>
    <row r="10" spans="2:4" s="1" customFormat="1" ht="13.15" customHeight="1" x14ac:dyDescent="0.2">
      <c r="B10" s="1086" t="s">
        <v>1409</v>
      </c>
      <c r="C10" s="1089" t="s">
        <v>1049</v>
      </c>
      <c r="D10" s="1089" t="s">
        <v>1048</v>
      </c>
    </row>
    <row r="12" spans="2:4" x14ac:dyDescent="0.2">
      <c r="C12" s="1104"/>
      <c r="D12" s="1104"/>
    </row>
    <row r="13" spans="2:4" x14ac:dyDescent="0.2">
      <c r="C13" s="1104"/>
      <c r="D13" s="1104"/>
    </row>
  </sheetData>
  <mergeCells count="2">
    <mergeCell ref="C12:D13"/>
    <mergeCell ref="B2:D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H26"/>
  <sheetViews>
    <sheetView showGridLines="0" zoomScaleNormal="100" workbookViewId="0">
      <selection activeCell="B26" sqref="B26:F26"/>
    </sheetView>
  </sheetViews>
  <sheetFormatPr baseColWidth="10" defaultColWidth="8.6640625" defaultRowHeight="15" x14ac:dyDescent="0.2"/>
  <cols>
    <col min="1" max="1" width="8.6640625" style="1"/>
    <col min="2" max="2" width="93.6640625" style="185" bestFit="1" customWidth="1"/>
    <col min="3" max="3" width="12.1640625" style="186" bestFit="1" customWidth="1"/>
    <col min="4" max="4" width="14.83203125" style="186" bestFit="1" customWidth="1"/>
    <col min="5" max="6" width="12.1640625" style="186" bestFit="1" customWidth="1"/>
    <col min="7" max="7" width="10.1640625" style="1" bestFit="1" customWidth="1"/>
    <col min="8" max="8" width="14.5" style="1" bestFit="1" customWidth="1"/>
    <col min="9" max="16384" width="8.6640625" style="1"/>
  </cols>
  <sheetData>
    <row r="1" spans="2:8" s="185" customFormat="1" ht="13.9" customHeight="1" x14ac:dyDescent="0.2">
      <c r="C1" s="186"/>
      <c r="D1" s="186"/>
      <c r="E1" s="186"/>
      <c r="F1" s="186"/>
    </row>
    <row r="2" spans="2:8" s="185" customFormat="1" ht="13.9" customHeight="1" x14ac:dyDescent="0.2">
      <c r="B2" s="1122" t="s">
        <v>1597</v>
      </c>
      <c r="C2" s="1122"/>
      <c r="D2" s="1122"/>
      <c r="E2" s="1122"/>
      <c r="F2" s="1122"/>
    </row>
    <row r="3" spans="2:8" s="185" customFormat="1" ht="13.15" customHeight="1" x14ac:dyDescent="0.2">
      <c r="B3" s="1122"/>
      <c r="C3" s="1122"/>
      <c r="D3" s="1122"/>
      <c r="E3" s="1122"/>
      <c r="F3" s="1122"/>
    </row>
    <row r="4" spans="2:8" s="185" customFormat="1" ht="13.15" customHeight="1" x14ac:dyDescent="0.2">
      <c r="B4" s="184"/>
      <c r="C4" s="184"/>
      <c r="D4" s="184"/>
      <c r="E4" s="184"/>
      <c r="F4" s="184"/>
    </row>
    <row r="5" spans="2:8" s="185" customFormat="1" x14ac:dyDescent="0.2">
      <c r="B5" s="97" t="s">
        <v>1632</v>
      </c>
      <c r="C5" s="157" t="s">
        <v>842</v>
      </c>
      <c r="D5" s="157" t="s">
        <v>1346</v>
      </c>
      <c r="E5" s="157" t="s">
        <v>1127</v>
      </c>
      <c r="F5" s="157" t="s">
        <v>1091</v>
      </c>
    </row>
    <row r="6" spans="2:8" s="185" customFormat="1" x14ac:dyDescent="0.2">
      <c r="B6" s="494" t="s">
        <v>604</v>
      </c>
      <c r="C6" s="725">
        <v>40313.447770487444</v>
      </c>
      <c r="D6" s="725">
        <v>38995</v>
      </c>
      <c r="E6" s="726">
        <v>39549.528518624626</v>
      </c>
      <c r="F6" s="725">
        <v>39858</v>
      </c>
      <c r="G6" s="187"/>
      <c r="H6" s="187"/>
    </row>
    <row r="7" spans="2:8" s="185" customFormat="1" x14ac:dyDescent="0.2">
      <c r="B7" s="495" t="s">
        <v>605</v>
      </c>
      <c r="C7" s="727">
        <v>39448.947770487444</v>
      </c>
      <c r="D7" s="727">
        <v>38131</v>
      </c>
      <c r="E7" s="728">
        <v>38685.028518624633</v>
      </c>
      <c r="F7" s="727">
        <v>38753</v>
      </c>
      <c r="G7" s="187"/>
      <c r="H7" s="187"/>
    </row>
    <row r="8" spans="2:8" s="185" customFormat="1" x14ac:dyDescent="0.2">
      <c r="B8" s="495" t="s">
        <v>1628</v>
      </c>
      <c r="C8" s="727">
        <v>45947.308159493761</v>
      </c>
      <c r="D8" s="727">
        <v>45098</v>
      </c>
      <c r="E8" s="728">
        <v>45716.676036309233</v>
      </c>
      <c r="F8" s="727">
        <v>45987</v>
      </c>
      <c r="G8" s="187"/>
      <c r="H8" s="187"/>
    </row>
    <row r="9" spans="2:8" s="185" customFormat="1" x14ac:dyDescent="0.2">
      <c r="B9" s="495" t="s">
        <v>1629</v>
      </c>
      <c r="C9" s="727">
        <v>45082.808159493761</v>
      </c>
      <c r="D9" s="727">
        <v>44233</v>
      </c>
      <c r="E9" s="728">
        <v>44852.17603630924</v>
      </c>
      <c r="F9" s="727">
        <v>44882</v>
      </c>
      <c r="G9" s="187"/>
      <c r="H9" s="187"/>
    </row>
    <row r="10" spans="2:8" s="185" customFormat="1" x14ac:dyDescent="0.2">
      <c r="B10" s="495" t="s">
        <v>606</v>
      </c>
      <c r="C10" s="727">
        <v>54703.008507554521</v>
      </c>
      <c r="D10" s="727">
        <v>53933</v>
      </c>
      <c r="E10" s="728">
        <v>54958.086328747391</v>
      </c>
      <c r="F10" s="727">
        <v>54384</v>
      </c>
      <c r="G10" s="187"/>
      <c r="H10" s="187"/>
    </row>
    <row r="11" spans="2:8" s="185" customFormat="1" x14ac:dyDescent="0.2">
      <c r="B11" s="738" t="s">
        <v>607</v>
      </c>
      <c r="C11" s="739">
        <v>53838.508507554521</v>
      </c>
      <c r="D11" s="739">
        <v>53069</v>
      </c>
      <c r="E11" s="740">
        <v>54093.586328747406</v>
      </c>
      <c r="F11" s="739">
        <v>53276</v>
      </c>
      <c r="G11" s="187"/>
      <c r="H11" s="187"/>
    </row>
    <row r="12" spans="2:8" s="185" customFormat="1" x14ac:dyDescent="0.2">
      <c r="B12" s="89" t="s">
        <v>608</v>
      </c>
      <c r="C12" s="741"/>
      <c r="D12" s="741"/>
      <c r="E12" s="742"/>
      <c r="F12" s="741"/>
      <c r="G12" s="187"/>
      <c r="H12" s="187"/>
    </row>
    <row r="13" spans="2:8" s="185" customFormat="1" x14ac:dyDescent="0.2">
      <c r="B13" s="496" t="s">
        <v>609</v>
      </c>
      <c r="C13" s="729">
        <v>348264.19051791984</v>
      </c>
      <c r="D13" s="729">
        <v>343052.73144277133</v>
      </c>
      <c r="E13" s="730">
        <v>356887.23967271071</v>
      </c>
      <c r="F13" s="729">
        <v>358941</v>
      </c>
      <c r="G13" s="188"/>
      <c r="H13" s="187"/>
    </row>
    <row r="14" spans="2:8" s="185" customFormat="1" ht="30" x14ac:dyDescent="0.2">
      <c r="B14" s="738" t="s">
        <v>610</v>
      </c>
      <c r="C14" s="739">
        <v>348804.49784520903</v>
      </c>
      <c r="D14" s="739">
        <v>343272.47477006062</v>
      </c>
      <c r="E14" s="740">
        <v>357106.98300000001</v>
      </c>
      <c r="F14" s="739">
        <v>358262</v>
      </c>
      <c r="G14" s="189"/>
      <c r="H14" s="187"/>
    </row>
    <row r="15" spans="2:8" s="185" customFormat="1" x14ac:dyDescent="0.2">
      <c r="B15" s="97" t="s">
        <v>611</v>
      </c>
      <c r="C15" s="741"/>
      <c r="D15" s="741"/>
      <c r="E15" s="743"/>
      <c r="F15" s="741"/>
      <c r="G15" s="187"/>
      <c r="H15" s="187"/>
    </row>
    <row r="16" spans="2:8" s="185" customFormat="1" x14ac:dyDescent="0.2">
      <c r="B16" s="497" t="s">
        <v>612</v>
      </c>
      <c r="C16" s="731">
        <v>0.11575698977076747</v>
      </c>
      <c r="D16" s="731">
        <v>0.11367057138999989</v>
      </c>
      <c r="E16" s="731">
        <v>0.11081799549598402</v>
      </c>
      <c r="F16" s="731">
        <v>0.111</v>
      </c>
      <c r="G16" s="189"/>
      <c r="H16" s="190"/>
    </row>
    <row r="17" spans="2:8" s="185" customFormat="1" ht="30" x14ac:dyDescent="0.2">
      <c r="B17" s="495" t="s">
        <v>613</v>
      </c>
      <c r="C17" s="731">
        <v>0.11309919362841292</v>
      </c>
      <c r="D17" s="732">
        <v>0.11108085501332976</v>
      </c>
      <c r="E17" s="733">
        <v>0.10832896123631565</v>
      </c>
      <c r="F17" s="731">
        <v>0.108</v>
      </c>
      <c r="G17" s="189"/>
      <c r="H17" s="190"/>
    </row>
    <row r="18" spans="2:8" s="185" customFormat="1" x14ac:dyDescent="0.2">
      <c r="B18" s="495" t="s">
        <v>1630</v>
      </c>
      <c r="C18" s="734">
        <v>0.13193396271945892</v>
      </c>
      <c r="D18" s="734">
        <v>0.13146083930109539</v>
      </c>
      <c r="E18" s="735">
        <v>0.12809837661395362</v>
      </c>
      <c r="F18" s="734">
        <v>0.128</v>
      </c>
      <c r="G18" s="189"/>
      <c r="H18" s="190"/>
    </row>
    <row r="19" spans="2:8" s="185" customFormat="1" ht="30" x14ac:dyDescent="0.2">
      <c r="B19" s="495" t="s">
        <v>1631</v>
      </c>
      <c r="C19" s="734">
        <v>0.12925110519647956</v>
      </c>
      <c r="D19" s="734">
        <v>0.128856821478708</v>
      </c>
      <c r="E19" s="735">
        <v>0.12559870899054706</v>
      </c>
      <c r="F19" s="734">
        <v>0.125</v>
      </c>
      <c r="G19" s="189"/>
      <c r="H19" s="190"/>
    </row>
    <row r="20" spans="2:8" s="185" customFormat="1" x14ac:dyDescent="0.2">
      <c r="B20" s="495" t="s">
        <v>614</v>
      </c>
      <c r="C20" s="734">
        <v>0.15707493579234291</v>
      </c>
      <c r="D20" s="734">
        <v>0.15721489746831296</v>
      </c>
      <c r="E20" s="735">
        <v>0.15399285886250122</v>
      </c>
      <c r="F20" s="734">
        <v>0.152</v>
      </c>
      <c r="G20" s="189"/>
      <c r="H20" s="190"/>
    </row>
    <row r="21" spans="2:8" s="185" customFormat="1" ht="30" x14ac:dyDescent="0.2">
      <c r="B21" s="738" t="s">
        <v>615</v>
      </c>
      <c r="C21" s="744">
        <v>0.15435312985191513</v>
      </c>
      <c r="D21" s="744">
        <v>0.15459730651444747</v>
      </c>
      <c r="E21" s="745">
        <v>0.15147725724743782</v>
      </c>
      <c r="F21" s="744">
        <v>0.14899999999999999</v>
      </c>
      <c r="G21" s="189"/>
      <c r="H21" s="190"/>
    </row>
    <row r="22" spans="2:8" s="185" customFormat="1" x14ac:dyDescent="0.2">
      <c r="B22" s="89" t="s">
        <v>616</v>
      </c>
      <c r="C22" s="741"/>
      <c r="D22" s="741"/>
      <c r="E22" s="742"/>
      <c r="F22" s="741"/>
      <c r="G22" s="187"/>
      <c r="H22" s="187"/>
    </row>
    <row r="23" spans="2:8" s="185" customFormat="1" x14ac:dyDescent="0.2">
      <c r="B23" s="497" t="s">
        <v>617</v>
      </c>
      <c r="C23" s="725">
        <v>705298.62399999995</v>
      </c>
      <c r="D23" s="725">
        <v>690607.10600000003</v>
      </c>
      <c r="E23" s="726">
        <v>711046.33900000004</v>
      </c>
      <c r="F23" s="725">
        <v>707638</v>
      </c>
      <c r="G23" s="189"/>
      <c r="H23" s="187"/>
    </row>
    <row r="24" spans="2:8" s="185" customFormat="1" x14ac:dyDescent="0.2">
      <c r="B24" s="495" t="s">
        <v>616</v>
      </c>
      <c r="C24" s="734">
        <v>6.514589224477739E-2</v>
      </c>
      <c r="D24" s="734">
        <v>6.5301963458221354E-2</v>
      </c>
      <c r="E24" s="735">
        <v>6.4294932030174237E-2</v>
      </c>
      <c r="F24" s="734">
        <v>6.5000000000000002E-2</v>
      </c>
      <c r="G24" s="189"/>
      <c r="H24" s="187"/>
    </row>
    <row r="25" spans="2:8" s="185" customFormat="1" x14ac:dyDescent="0.2">
      <c r="B25" s="737" t="s">
        <v>618</v>
      </c>
      <c r="C25" s="734">
        <v>6.3920170301500212E-2</v>
      </c>
      <c r="D25" s="734">
        <v>6.4049442317785824E-2</v>
      </c>
      <c r="E25" s="736">
        <v>6.3079118161818201E-2</v>
      </c>
      <c r="F25" s="732">
        <v>6.3E-2</v>
      </c>
      <c r="G25" s="189"/>
      <c r="H25" s="187"/>
    </row>
    <row r="26" spans="2:8" s="185" customFormat="1" ht="34.15" customHeight="1" x14ac:dyDescent="0.2">
      <c r="B26" s="1123" t="s">
        <v>1481</v>
      </c>
      <c r="C26" s="1123"/>
      <c r="D26" s="1123"/>
      <c r="E26" s="1123"/>
      <c r="F26" s="1123"/>
      <c r="H26" s="187"/>
    </row>
  </sheetData>
  <mergeCells count="2">
    <mergeCell ref="B2:F3"/>
    <mergeCell ref="B26:F26"/>
  </mergeCells>
  <pageMargins left="0.7" right="0.7" top="0.75" bottom="0.75" header="0.3" footer="0.3"/>
  <pageSetup paperSize="9" orientation="portrait" r:id="rId1"/>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B1:F12"/>
  <sheetViews>
    <sheetView showGridLines="0" zoomScaleNormal="100" workbookViewId="0">
      <selection activeCell="N14" sqref="N14"/>
    </sheetView>
  </sheetViews>
  <sheetFormatPr baseColWidth="10" defaultColWidth="8.6640625" defaultRowHeight="12.75" x14ac:dyDescent="0.2"/>
  <cols>
    <col min="1" max="1" width="8.6640625" style="26"/>
    <col min="2" max="2" width="73.6640625" style="1" bestFit="1" customWidth="1"/>
    <col min="3" max="3" width="18.5" style="1" customWidth="1"/>
    <col min="4" max="16384" width="8.6640625" style="26"/>
  </cols>
  <sheetData>
    <row r="1" spans="2:6" s="1" customFormat="1" x14ac:dyDescent="0.2"/>
    <row r="2" spans="2:6" s="1" customFormat="1" ht="13.9" customHeight="1" x14ac:dyDescent="0.2">
      <c r="B2" s="1105" t="s">
        <v>1665</v>
      </c>
      <c r="C2" s="1105"/>
    </row>
    <row r="3" spans="2:6" s="1" customFormat="1" ht="13.15" customHeight="1" x14ac:dyDescent="0.2"/>
    <row r="4" spans="2:6" s="1" customFormat="1" ht="13.15" customHeight="1" x14ac:dyDescent="0.2">
      <c r="B4" s="94"/>
      <c r="C4" s="74"/>
    </row>
    <row r="5" spans="2:6" s="1" customFormat="1" x14ac:dyDescent="0.2">
      <c r="B5" s="1014" t="s">
        <v>1052</v>
      </c>
      <c r="C5" s="1018" t="s">
        <v>587</v>
      </c>
    </row>
    <row r="6" spans="2:6" s="1" customFormat="1" x14ac:dyDescent="0.2">
      <c r="B6" s="1019" t="s">
        <v>256</v>
      </c>
      <c r="C6" s="1015">
        <v>0.2</v>
      </c>
      <c r="E6" s="1104"/>
      <c r="F6" s="1104"/>
    </row>
    <row r="7" spans="2:6" s="1" customFormat="1" x14ac:dyDescent="0.2">
      <c r="B7" s="1017" t="s">
        <v>583</v>
      </c>
      <c r="C7" s="1016">
        <v>0.2</v>
      </c>
      <c r="E7" s="1104"/>
      <c r="F7" s="1104"/>
    </row>
    <row r="8" spans="2:6" s="1" customFormat="1" x14ac:dyDescent="0.2">
      <c r="B8" s="1017" t="s">
        <v>584</v>
      </c>
      <c r="C8" s="1016">
        <v>0.1</v>
      </c>
    </row>
    <row r="9" spans="2:6" s="1" customFormat="1" x14ac:dyDescent="0.2">
      <c r="B9" s="1017" t="s">
        <v>585</v>
      </c>
      <c r="C9" s="1016">
        <v>0.1</v>
      </c>
    </row>
    <row r="10" spans="2:6" s="1" customFormat="1" x14ac:dyDescent="0.2">
      <c r="B10" s="1017" t="s">
        <v>586</v>
      </c>
      <c r="C10" s="1016">
        <v>0.2</v>
      </c>
    </row>
    <row r="11" spans="2:6" s="1" customFormat="1" x14ac:dyDescent="0.2">
      <c r="B11" s="1017" t="s">
        <v>257</v>
      </c>
      <c r="C11" s="1016">
        <v>0.1</v>
      </c>
    </row>
    <row r="12" spans="2:6" s="1" customFormat="1" x14ac:dyDescent="0.2">
      <c r="B12" s="1017" t="s">
        <v>1051</v>
      </c>
      <c r="C12" s="1016">
        <v>0.1</v>
      </c>
    </row>
  </sheetData>
  <mergeCells count="2">
    <mergeCell ref="E6:F7"/>
    <mergeCell ref="B2:C2"/>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dimension ref="B1:G23"/>
  <sheetViews>
    <sheetView showGridLines="0" zoomScaleNormal="100" workbookViewId="0">
      <selection activeCell="B19" sqref="B19:G19"/>
    </sheetView>
  </sheetViews>
  <sheetFormatPr baseColWidth="10" defaultColWidth="8.6640625" defaultRowHeight="12.75" x14ac:dyDescent="0.2"/>
  <cols>
    <col min="1" max="1" width="8.6640625" style="26"/>
    <col min="2" max="2" width="57.83203125" style="1" customWidth="1"/>
    <col min="3" max="3" width="15.5" style="1" customWidth="1"/>
    <col min="4" max="4" width="15.5" style="1" bestFit="1" customWidth="1"/>
    <col min="5" max="5" width="17.5" style="1" customWidth="1"/>
    <col min="6" max="6" width="19" style="1" customWidth="1"/>
    <col min="7" max="7" width="19" style="1" bestFit="1" customWidth="1"/>
    <col min="8" max="15" width="8.6640625" style="26"/>
    <col min="16" max="16" width="10.1640625" style="26" bestFit="1" customWidth="1"/>
    <col min="17" max="16384" width="8.6640625" style="26"/>
  </cols>
  <sheetData>
    <row r="1" spans="2:7" s="1" customFormat="1" x14ac:dyDescent="0.2"/>
    <row r="2" spans="2:7" s="1" customFormat="1" ht="12.75" customHeight="1" x14ac:dyDescent="0.2">
      <c r="B2" s="1105" t="s">
        <v>1560</v>
      </c>
      <c r="C2" s="1105"/>
      <c r="D2" s="1105"/>
      <c r="E2" s="1105"/>
      <c r="F2" s="1105"/>
      <c r="G2" s="1105"/>
    </row>
    <row r="3" spans="2:7" s="1" customFormat="1" x14ac:dyDescent="0.2"/>
    <row r="4" spans="2:7" s="1" customFormat="1" ht="39.75" x14ac:dyDescent="0.2">
      <c r="B4" s="1020" t="s">
        <v>1068</v>
      </c>
      <c r="C4" s="1025" t="s">
        <v>1488</v>
      </c>
      <c r="D4" s="1025" t="s">
        <v>1549</v>
      </c>
      <c r="E4" s="1025" t="s">
        <v>1489</v>
      </c>
      <c r="F4" s="1025" t="s">
        <v>239</v>
      </c>
      <c r="G4" s="1025" t="s">
        <v>240</v>
      </c>
    </row>
    <row r="5" spans="2:7" s="1" customFormat="1" x14ac:dyDescent="0.2">
      <c r="B5" s="1030" t="s">
        <v>1053</v>
      </c>
      <c r="C5" s="1031">
        <v>3</v>
      </c>
      <c r="D5" s="1031">
        <v>12</v>
      </c>
      <c r="E5" s="1031">
        <v>15</v>
      </c>
      <c r="F5" s="1031">
        <v>548</v>
      </c>
      <c r="G5" s="1031">
        <v>578</v>
      </c>
    </row>
    <row r="6" spans="2:7" s="1" customFormat="1" ht="14.25" x14ac:dyDescent="0.2">
      <c r="B6" s="1030" t="s">
        <v>1550</v>
      </c>
      <c r="C6" s="1031">
        <v>5529.6913500000001</v>
      </c>
      <c r="D6" s="1031">
        <v>3867.0581999999995</v>
      </c>
      <c r="E6" s="1031">
        <v>17004.727647849923</v>
      </c>
      <c r="F6" s="1031">
        <v>200883.73771976557</v>
      </c>
      <c r="G6" s="1031">
        <v>227285.21491761549</v>
      </c>
    </row>
    <row r="7" spans="2:7" s="1" customFormat="1" x14ac:dyDescent="0.2">
      <c r="B7" s="1030" t="s">
        <v>1054</v>
      </c>
      <c r="C7" s="1031">
        <v>3</v>
      </c>
      <c r="D7" s="1031">
        <v>0</v>
      </c>
      <c r="E7" s="1031">
        <v>15</v>
      </c>
      <c r="F7" s="1031">
        <v>505</v>
      </c>
      <c r="G7" s="1031">
        <v>523</v>
      </c>
    </row>
    <row r="8" spans="2:7" s="1" customFormat="1" ht="14.25" x14ac:dyDescent="0.2">
      <c r="B8" s="1032" t="s">
        <v>1551</v>
      </c>
      <c r="C8" s="1033">
        <v>5430.6259900000005</v>
      </c>
      <c r="D8" s="1034">
        <v>0</v>
      </c>
      <c r="E8" s="1035">
        <v>7073.6506988559995</v>
      </c>
      <c r="F8" s="1035">
        <v>75662.799919745739</v>
      </c>
      <c r="G8" s="1035">
        <v>88167.076608601739</v>
      </c>
    </row>
    <row r="9" spans="2:7" s="1" customFormat="1" x14ac:dyDescent="0.2">
      <c r="B9" s="1029" t="s">
        <v>1486</v>
      </c>
      <c r="C9" s="1027">
        <v>2389.4754356000003</v>
      </c>
      <c r="D9" s="1024">
        <v>0</v>
      </c>
      <c r="E9" s="1023">
        <v>3112.4063074966398</v>
      </c>
      <c r="F9" s="1023">
        <v>37831.399959872899</v>
      </c>
      <c r="G9" s="1023">
        <v>43333.281702969536</v>
      </c>
    </row>
    <row r="10" spans="2:7" s="1" customFormat="1" x14ac:dyDescent="0.2">
      <c r="B10" s="1029" t="s">
        <v>241</v>
      </c>
      <c r="C10" s="1027">
        <v>638098</v>
      </c>
      <c r="D10" s="1024">
        <v>0</v>
      </c>
      <c r="E10" s="1023">
        <v>833880</v>
      </c>
      <c r="F10" s="1023">
        <v>8028391</v>
      </c>
      <c r="G10" s="1023">
        <v>9500369</v>
      </c>
    </row>
    <row r="11" spans="2:7" s="1" customFormat="1" ht="25.5" x14ac:dyDescent="0.2">
      <c r="B11" s="1028" t="s">
        <v>1552</v>
      </c>
      <c r="C11" s="1026">
        <v>2172.2503960000004</v>
      </c>
      <c r="D11" s="1021">
        <v>0</v>
      </c>
      <c r="E11" s="1022">
        <v>2829.4602795424003</v>
      </c>
      <c r="F11" s="1022">
        <v>44689.096580353122</v>
      </c>
      <c r="G11" s="1022">
        <v>49690.807255895525</v>
      </c>
    </row>
    <row r="12" spans="2:7" s="1" customFormat="1" x14ac:dyDescent="0.2">
      <c r="B12" s="1029" t="s">
        <v>1487</v>
      </c>
      <c r="C12" s="1027">
        <v>1086.1251980000002</v>
      </c>
      <c r="D12" s="1024">
        <v>0</v>
      </c>
      <c r="E12" s="1023">
        <v>1414.7301397712001</v>
      </c>
      <c r="F12" s="1023">
        <v>22344.548290176561</v>
      </c>
      <c r="G12" s="1023">
        <v>24845.403627947762</v>
      </c>
    </row>
    <row r="13" spans="2:7" s="1" customFormat="1" x14ac:dyDescent="0.2">
      <c r="B13" s="1029" t="s">
        <v>241</v>
      </c>
      <c r="C13" s="1027">
        <v>227891</v>
      </c>
      <c r="D13" s="1024">
        <v>0</v>
      </c>
      <c r="E13" s="1023">
        <v>297809</v>
      </c>
      <c r="F13" s="1023">
        <v>4741516</v>
      </c>
      <c r="G13" s="1023">
        <v>5267216</v>
      </c>
    </row>
    <row r="14" spans="2:7" s="1" customFormat="1" ht="27" x14ac:dyDescent="0.2">
      <c r="B14" s="1028" t="s">
        <v>1553</v>
      </c>
      <c r="C14" s="1026">
        <v>3258.3755940000001</v>
      </c>
      <c r="D14" s="1021">
        <v>0</v>
      </c>
      <c r="E14" s="1022">
        <v>4244.1904193136006</v>
      </c>
      <c r="F14" s="1022">
        <v>30973.70333939261</v>
      </c>
      <c r="G14" s="1022">
        <v>38476.269352706207</v>
      </c>
    </row>
    <row r="15" spans="2:7" s="1" customFormat="1" x14ac:dyDescent="0.2">
      <c r="B15" s="1029" t="s">
        <v>1487</v>
      </c>
      <c r="C15" s="1027">
        <v>1303.3502376000001</v>
      </c>
      <c r="D15" s="1024">
        <v>0</v>
      </c>
      <c r="E15" s="1023">
        <v>1697.6761677254399</v>
      </c>
      <c r="F15" s="1023">
        <v>15486.851669696305</v>
      </c>
      <c r="G15" s="1023">
        <v>18487.878075021745</v>
      </c>
    </row>
    <row r="16" spans="2:7" s="1" customFormat="1" x14ac:dyDescent="0.2">
      <c r="B16" s="1029" t="s">
        <v>241</v>
      </c>
      <c r="C16" s="1027">
        <v>410207</v>
      </c>
      <c r="D16" s="1024">
        <v>0</v>
      </c>
      <c r="E16" s="1023">
        <v>536071</v>
      </c>
      <c r="F16" s="1023">
        <v>3286875</v>
      </c>
      <c r="G16" s="1023">
        <v>4233153</v>
      </c>
    </row>
    <row r="17" spans="2:7" s="1" customFormat="1" ht="51.75" customHeight="1" x14ac:dyDescent="0.2">
      <c r="B17" s="1216" t="s">
        <v>1554</v>
      </c>
      <c r="C17" s="1216"/>
      <c r="D17" s="1216"/>
      <c r="E17" s="1216"/>
      <c r="F17" s="1216"/>
      <c r="G17" s="1216"/>
    </row>
    <row r="18" spans="2:7" s="1" customFormat="1" ht="57" customHeight="1" x14ac:dyDescent="0.2">
      <c r="B18" s="1216" t="s">
        <v>1555</v>
      </c>
      <c r="C18" s="1216"/>
      <c r="D18" s="1216"/>
      <c r="E18" s="1216"/>
      <c r="F18" s="1216"/>
      <c r="G18" s="1216"/>
    </row>
    <row r="19" spans="2:7" s="1" customFormat="1" ht="79.5" customHeight="1" x14ac:dyDescent="0.2">
      <c r="B19" s="1216" t="s">
        <v>1608</v>
      </c>
      <c r="C19" s="1216"/>
      <c r="D19" s="1216"/>
      <c r="E19" s="1216"/>
      <c r="F19" s="1216"/>
      <c r="G19" s="1216"/>
    </row>
    <row r="20" spans="2:7" s="1" customFormat="1" ht="44.25" customHeight="1" x14ac:dyDescent="0.2">
      <c r="B20" s="1216" t="s">
        <v>1556</v>
      </c>
      <c r="C20" s="1216"/>
      <c r="D20" s="1216"/>
      <c r="E20" s="1216"/>
      <c r="F20" s="1216"/>
      <c r="G20" s="1216"/>
    </row>
    <row r="21" spans="2:7" s="1" customFormat="1" ht="26.25" customHeight="1" x14ac:dyDescent="0.2">
      <c r="B21" s="1216" t="s">
        <v>1557</v>
      </c>
      <c r="C21" s="1216"/>
      <c r="D21" s="1216"/>
      <c r="E21" s="1216"/>
      <c r="F21" s="1216"/>
      <c r="G21" s="1216"/>
    </row>
    <row r="22" spans="2:7" ht="27.75" customHeight="1" x14ac:dyDescent="0.2">
      <c r="B22" s="1216"/>
      <c r="C22" s="1216"/>
      <c r="D22" s="1216"/>
      <c r="E22" s="1216"/>
      <c r="F22" s="1216"/>
      <c r="G22" s="1216"/>
    </row>
    <row r="23" spans="2:7" ht="27.75" customHeight="1" x14ac:dyDescent="0.2">
      <c r="B23" s="1216"/>
      <c r="C23" s="1216"/>
      <c r="D23" s="1216"/>
      <c r="E23" s="1216"/>
      <c r="F23" s="1216"/>
      <c r="G23" s="1216"/>
    </row>
  </sheetData>
  <mergeCells count="8">
    <mergeCell ref="B19:G19"/>
    <mergeCell ref="B20:G20"/>
    <mergeCell ref="B2:G2"/>
    <mergeCell ref="B23:G23"/>
    <mergeCell ref="B22:G22"/>
    <mergeCell ref="B21:G21"/>
    <mergeCell ref="B17:G17"/>
    <mergeCell ref="B18:G18"/>
  </mergeCells>
  <pageMargins left="0.7" right="0.7" top="0.75" bottom="0.75" header="0.3" footer="0.3"/>
  <pageSetup paperSize="9" orientation="portrait"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dimension ref="B1:G17"/>
  <sheetViews>
    <sheetView showGridLines="0" zoomScaleNormal="100" workbookViewId="0">
      <selection activeCell="N14" sqref="N14"/>
    </sheetView>
  </sheetViews>
  <sheetFormatPr baseColWidth="10" defaultColWidth="8.6640625" defaultRowHeight="12.75" x14ac:dyDescent="0.2"/>
  <cols>
    <col min="1" max="1" width="8.6640625" style="26"/>
    <col min="2" max="2" width="63.5" style="1" bestFit="1" customWidth="1"/>
    <col min="3" max="3" width="14.5" style="1" customWidth="1"/>
    <col min="4" max="4" width="15.5" style="1" bestFit="1" customWidth="1"/>
    <col min="5" max="5" width="12.1640625" style="1" bestFit="1" customWidth="1"/>
    <col min="6" max="7" width="19" style="1" bestFit="1" customWidth="1"/>
    <col min="8" max="16384" width="8.6640625" style="26"/>
  </cols>
  <sheetData>
    <row r="1" spans="2:7" s="1" customFormat="1" x14ac:dyDescent="0.2"/>
    <row r="2" spans="2:7" s="1" customFormat="1" ht="12.75" customHeight="1" x14ac:dyDescent="0.2">
      <c r="B2" s="1105" t="s">
        <v>1558</v>
      </c>
      <c r="C2" s="1105"/>
      <c r="D2" s="1105"/>
      <c r="E2" s="1105"/>
      <c r="F2" s="1105"/>
      <c r="G2" s="1105"/>
    </row>
    <row r="3" spans="2:7" s="1" customFormat="1" x14ac:dyDescent="0.2"/>
    <row r="4" spans="2:7" s="1" customFormat="1" x14ac:dyDescent="0.2">
      <c r="B4" s="100"/>
      <c r="C4" s="146"/>
      <c r="D4" s="146"/>
      <c r="E4" s="146"/>
      <c r="F4" s="146"/>
      <c r="G4" s="146"/>
    </row>
    <row r="5" spans="2:7" s="1" customFormat="1" ht="38.25" x14ac:dyDescent="0.2">
      <c r="B5" s="1038" t="s">
        <v>1559</v>
      </c>
      <c r="C5" s="1038" t="s">
        <v>1263</v>
      </c>
      <c r="D5" s="1038" t="s">
        <v>242</v>
      </c>
      <c r="E5" s="1038" t="s">
        <v>258</v>
      </c>
      <c r="F5" s="1038" t="s">
        <v>239</v>
      </c>
      <c r="G5" s="1038" t="s">
        <v>240</v>
      </c>
    </row>
    <row r="6" spans="2:7" s="5" customFormat="1" ht="13.15" customHeight="1" x14ac:dyDescent="0.2">
      <c r="B6" s="1040" t="s">
        <v>419</v>
      </c>
      <c r="C6" s="1036" t="s">
        <v>2</v>
      </c>
      <c r="D6" s="1036" t="s">
        <v>2</v>
      </c>
      <c r="E6" s="1036" t="s">
        <v>2</v>
      </c>
      <c r="F6" s="1041">
        <v>1</v>
      </c>
      <c r="G6" s="1041">
        <v>1</v>
      </c>
    </row>
    <row r="7" spans="2:7" s="5" customFormat="1" ht="13.15" customHeight="1" x14ac:dyDescent="0.2">
      <c r="B7" s="1039" t="s">
        <v>1490</v>
      </c>
      <c r="C7" s="1037" t="s">
        <v>2</v>
      </c>
      <c r="D7" s="1037" t="s">
        <v>2</v>
      </c>
      <c r="E7" s="1037" t="s">
        <v>2</v>
      </c>
      <c r="F7" s="1042">
        <v>91.979381549999999</v>
      </c>
      <c r="G7" s="1042">
        <v>91.979381549999999</v>
      </c>
    </row>
    <row r="8" spans="2:7" s="5" customFormat="1" ht="13.15" customHeight="1" x14ac:dyDescent="0.2">
      <c r="B8" s="1039" t="s">
        <v>1055</v>
      </c>
      <c r="C8" s="1037" t="s">
        <v>2</v>
      </c>
      <c r="D8" s="1037" t="s">
        <v>2</v>
      </c>
      <c r="E8" s="1037" t="s">
        <v>2</v>
      </c>
      <c r="F8" s="1042">
        <v>2</v>
      </c>
      <c r="G8" s="1042">
        <v>2</v>
      </c>
    </row>
    <row r="9" spans="2:7" s="5" customFormat="1" ht="13.15" customHeight="1" x14ac:dyDescent="0.2">
      <c r="B9" s="1039" t="s">
        <v>1491</v>
      </c>
      <c r="C9" s="1037" t="s">
        <v>2</v>
      </c>
      <c r="D9" s="1037" t="s">
        <v>2</v>
      </c>
      <c r="E9" s="1037" t="s">
        <v>2</v>
      </c>
      <c r="F9" s="1042">
        <v>319.34840000000003</v>
      </c>
      <c r="G9" s="1042">
        <v>319.34840000000003</v>
      </c>
    </row>
    <row r="10" spans="2:7" s="5" customFormat="1" ht="13.15" customHeight="1" x14ac:dyDescent="0.2">
      <c r="B10" s="1039" t="s">
        <v>420</v>
      </c>
      <c r="C10" s="1037" t="s">
        <v>2</v>
      </c>
      <c r="D10" s="1037" t="s">
        <v>2</v>
      </c>
      <c r="E10" s="1037" t="s">
        <v>2</v>
      </c>
      <c r="F10" s="1042">
        <v>23</v>
      </c>
      <c r="G10" s="1042">
        <v>23</v>
      </c>
    </row>
    <row r="11" spans="2:7" s="5" customFormat="1" ht="13.15" customHeight="1" x14ac:dyDescent="0.2">
      <c r="B11" s="1039" t="s">
        <v>1492</v>
      </c>
      <c r="C11" s="1037" t="s">
        <v>2</v>
      </c>
      <c r="D11" s="1037" t="s">
        <v>2</v>
      </c>
      <c r="E11" s="1037" t="s">
        <v>2</v>
      </c>
      <c r="F11" s="1042">
        <v>13208.024987479999</v>
      </c>
      <c r="G11" s="1042">
        <v>13208.024987479999</v>
      </c>
    </row>
    <row r="12" spans="2:7" s="5" customFormat="1" ht="13.15" customHeight="1" x14ac:dyDescent="0.2">
      <c r="B12" s="1043" t="s">
        <v>1264</v>
      </c>
      <c r="C12" s="1044" t="s">
        <v>2</v>
      </c>
      <c r="D12" s="1044" t="s">
        <v>2</v>
      </c>
      <c r="E12" s="1044" t="s">
        <v>2</v>
      </c>
      <c r="F12" s="1045">
        <v>10097.713045287999</v>
      </c>
      <c r="G12" s="1045">
        <v>10097.713045287999</v>
      </c>
    </row>
    <row r="13" spans="2:7" s="5" customFormat="1" ht="13.15" customHeight="1" x14ac:dyDescent="0.2">
      <c r="B13" s="1043" t="s">
        <v>1265</v>
      </c>
      <c r="C13" s="1044" t="s">
        <v>2</v>
      </c>
      <c r="D13" s="1044" t="s">
        <v>2</v>
      </c>
      <c r="E13" s="1044" t="s">
        <v>2</v>
      </c>
      <c r="F13" s="1045">
        <v>3110.3119421920001</v>
      </c>
      <c r="G13" s="1045">
        <v>3110.3119421920001</v>
      </c>
    </row>
    <row r="14" spans="2:7" s="1" customFormat="1" ht="49.5" customHeight="1" x14ac:dyDescent="0.2">
      <c r="B14" s="1216" t="s">
        <v>1609</v>
      </c>
      <c r="C14" s="1216"/>
      <c r="D14" s="1216"/>
      <c r="E14" s="1216"/>
      <c r="F14" s="1216"/>
      <c r="G14" s="1216"/>
    </row>
    <row r="15" spans="2:7" x14ac:dyDescent="0.2">
      <c r="B15" s="456"/>
    </row>
    <row r="16" spans="2:7" x14ac:dyDescent="0.2">
      <c r="B16" s="33"/>
      <c r="E16" s="1104"/>
      <c r="F16" s="1104"/>
    </row>
    <row r="17" spans="5:6" x14ac:dyDescent="0.2">
      <c r="E17" s="1104"/>
      <c r="F17" s="1104"/>
    </row>
  </sheetData>
  <mergeCells count="3">
    <mergeCell ref="E16:F17"/>
    <mergeCell ref="B14:G14"/>
    <mergeCell ref="B2:G2"/>
  </mergeCells>
  <pageMargins left="0.7" right="0.7" top="0.75" bottom="0.75" header="0.3" footer="0.3"/>
  <pageSetup paperSize="9" orientation="portrait"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dimension ref="B1:G17"/>
  <sheetViews>
    <sheetView showGridLines="0" zoomScaleNormal="100" workbookViewId="0">
      <selection activeCell="N14" sqref="N14"/>
    </sheetView>
  </sheetViews>
  <sheetFormatPr baseColWidth="10" defaultColWidth="8.6640625" defaultRowHeight="12.75" x14ac:dyDescent="0.2"/>
  <cols>
    <col min="1" max="1" width="8.6640625" style="26"/>
    <col min="2" max="2" width="68.83203125" style="1" bestFit="1" customWidth="1"/>
    <col min="3" max="3" width="13.6640625" style="1" bestFit="1" customWidth="1"/>
    <col min="4" max="4" width="15.5" style="1" bestFit="1" customWidth="1"/>
    <col min="5" max="5" width="13.5" style="1" bestFit="1" customWidth="1"/>
    <col min="6" max="6" width="21.33203125" style="1" bestFit="1" customWidth="1"/>
    <col min="7" max="7" width="19" style="1" bestFit="1" customWidth="1"/>
    <col min="8" max="16384" width="8.6640625" style="26"/>
  </cols>
  <sheetData>
    <row r="1" spans="2:7" s="1" customFormat="1" x14ac:dyDescent="0.2"/>
    <row r="2" spans="2:7" s="1" customFormat="1" ht="12.75" customHeight="1" x14ac:dyDescent="0.2">
      <c r="B2" s="1105" t="s">
        <v>1561</v>
      </c>
      <c r="C2" s="1105"/>
      <c r="D2" s="1105"/>
      <c r="E2" s="1105"/>
      <c r="F2" s="1105"/>
      <c r="G2" s="1105"/>
    </row>
    <row r="3" spans="2:7" s="1" customFormat="1" x14ac:dyDescent="0.2"/>
    <row r="4" spans="2:7" s="1" customFormat="1" x14ac:dyDescent="0.2">
      <c r="B4" s="100"/>
      <c r="C4" s="146"/>
      <c r="D4" s="146"/>
      <c r="E4" s="146"/>
      <c r="F4" s="146"/>
      <c r="G4" s="146"/>
    </row>
    <row r="5" spans="2:7" s="1" customFormat="1" ht="38.25" customHeight="1" x14ac:dyDescent="0.2">
      <c r="B5" s="1046" t="s">
        <v>1562</v>
      </c>
      <c r="C5" s="1047" t="s">
        <v>1056</v>
      </c>
      <c r="D5" s="1047" t="s">
        <v>242</v>
      </c>
      <c r="E5" s="1049" t="s">
        <v>258</v>
      </c>
      <c r="F5" s="1049" t="s">
        <v>239</v>
      </c>
      <c r="G5" s="1047" t="s">
        <v>240</v>
      </c>
    </row>
    <row r="6" spans="2:7" s="5" customFormat="1" ht="13.15" customHeight="1" x14ac:dyDescent="0.2">
      <c r="B6" s="1054" t="s">
        <v>1563</v>
      </c>
      <c r="C6" s="1050"/>
      <c r="D6" s="1051"/>
      <c r="E6" s="1052"/>
      <c r="F6" s="1052"/>
      <c r="G6" s="1052"/>
    </row>
    <row r="7" spans="2:7" s="5" customFormat="1" ht="13.15" customHeight="1" x14ac:dyDescent="0.2">
      <c r="B7" s="1048" t="s">
        <v>1487</v>
      </c>
      <c r="C7" s="1055">
        <v>469.553</v>
      </c>
      <c r="D7" s="1056" t="s">
        <v>2</v>
      </c>
      <c r="E7" s="1057">
        <v>573.48316790000001</v>
      </c>
      <c r="F7" s="1057">
        <v>7103.9990796560014</v>
      </c>
      <c r="G7" s="1057">
        <v>8147.0352475560012</v>
      </c>
    </row>
    <row r="8" spans="2:7" s="5" customFormat="1" ht="13.15" customHeight="1" x14ac:dyDescent="0.2">
      <c r="B8" s="1058" t="s">
        <v>241</v>
      </c>
      <c r="C8" s="1059">
        <v>52834</v>
      </c>
      <c r="D8" s="1059" t="s">
        <v>2</v>
      </c>
      <c r="E8" s="1059">
        <v>64853</v>
      </c>
      <c r="F8" s="1059">
        <v>821126</v>
      </c>
      <c r="G8" s="1059">
        <v>938813</v>
      </c>
    </row>
    <row r="9" spans="2:7" s="5" customFormat="1" ht="13.15" customHeight="1" x14ac:dyDescent="0.2">
      <c r="B9" s="1054" t="s">
        <v>1564</v>
      </c>
      <c r="C9" s="1050"/>
      <c r="D9" s="1051"/>
      <c r="E9" s="1052"/>
      <c r="F9" s="1052"/>
      <c r="G9" s="1052"/>
    </row>
    <row r="10" spans="2:7" s="5" customFormat="1" ht="13.15" customHeight="1" x14ac:dyDescent="0.2">
      <c r="B10" s="1048" t="s">
        <v>1487</v>
      </c>
      <c r="C10" s="1055">
        <v>4510.2730000000001</v>
      </c>
      <c r="D10" s="1056" t="s">
        <v>2</v>
      </c>
      <c r="E10" s="1057">
        <v>7123.3393470520004</v>
      </c>
      <c r="F10" s="1057">
        <v>61714.692694502897</v>
      </c>
      <c r="G10" s="1057">
        <v>73348.305041554893</v>
      </c>
    </row>
    <row r="11" spans="2:7" s="5" customFormat="1" ht="13.15" customHeight="1" x14ac:dyDescent="0.2">
      <c r="B11" s="1058" t="s">
        <v>241</v>
      </c>
      <c r="C11" s="1059">
        <v>774779</v>
      </c>
      <c r="D11" s="1059" t="s">
        <v>2</v>
      </c>
      <c r="E11" s="1059">
        <v>1189564</v>
      </c>
      <c r="F11" s="1059">
        <v>9471193</v>
      </c>
      <c r="G11" s="1059">
        <v>11435536</v>
      </c>
    </row>
    <row r="12" spans="2:7" s="5" customFormat="1" ht="13.15" customHeight="1" x14ac:dyDescent="0.2">
      <c r="B12" s="1054" t="s">
        <v>1663</v>
      </c>
      <c r="C12" s="1053" t="s">
        <v>2</v>
      </c>
      <c r="D12" s="1053" t="s">
        <v>2</v>
      </c>
      <c r="E12" s="1053" t="s">
        <v>2</v>
      </c>
      <c r="F12" s="1053" t="s">
        <v>2</v>
      </c>
      <c r="G12" s="1053" t="s">
        <v>2</v>
      </c>
    </row>
    <row r="13" spans="2:7" s="5" customFormat="1" ht="13.15" customHeight="1" x14ac:dyDescent="0.2">
      <c r="B13" s="1054" t="s">
        <v>1664</v>
      </c>
      <c r="C13" s="1053" t="s">
        <v>2</v>
      </c>
      <c r="D13" s="1053" t="s">
        <v>2</v>
      </c>
      <c r="E13" s="1053" t="s">
        <v>2</v>
      </c>
      <c r="F13" s="1053" t="s">
        <v>2</v>
      </c>
      <c r="G13" s="1053" t="s">
        <v>2</v>
      </c>
    </row>
    <row r="14" spans="2:7" s="1" customFormat="1" ht="28.5" customHeight="1" x14ac:dyDescent="0.2">
      <c r="B14" s="1216" t="s">
        <v>1565</v>
      </c>
      <c r="C14" s="1216"/>
      <c r="D14" s="1216"/>
      <c r="E14" s="1216"/>
      <c r="F14" s="1216"/>
      <c r="G14" s="1216"/>
    </row>
    <row r="15" spans="2:7" ht="26.25" customHeight="1" x14ac:dyDescent="0.2">
      <c r="B15" s="1216" t="s">
        <v>1566</v>
      </c>
      <c r="C15" s="1216"/>
      <c r="D15" s="1216"/>
      <c r="E15" s="1216"/>
      <c r="F15" s="1216"/>
      <c r="G15" s="1216"/>
    </row>
    <row r="16" spans="2:7" ht="149.25" customHeight="1" x14ac:dyDescent="0.2">
      <c r="B16" s="1216" t="s">
        <v>1567</v>
      </c>
      <c r="C16" s="1216"/>
      <c r="D16" s="1216"/>
      <c r="E16" s="1216"/>
      <c r="F16" s="1216"/>
      <c r="G16" s="1216"/>
    </row>
    <row r="17" spans="5:6" x14ac:dyDescent="0.2">
      <c r="E17" s="596"/>
      <c r="F17" s="596"/>
    </row>
  </sheetData>
  <mergeCells count="4">
    <mergeCell ref="B14:G14"/>
    <mergeCell ref="B15:G15"/>
    <mergeCell ref="B16:G16"/>
    <mergeCell ref="B2:G2"/>
  </mergeCells>
  <pageMargins left="0.7" right="0.7" top="0.75" bottom="0.75" header="0.3" footer="0.3"/>
  <pageSetup paperSize="9" orientation="portrait"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dimension ref="B1:E25"/>
  <sheetViews>
    <sheetView showGridLines="0" zoomScaleNormal="100" workbookViewId="0">
      <selection activeCell="N14" sqref="N14"/>
    </sheetView>
  </sheetViews>
  <sheetFormatPr baseColWidth="10" defaultColWidth="8.6640625" defaultRowHeight="12.75" x14ac:dyDescent="0.2"/>
  <cols>
    <col min="1" max="1" width="8.6640625" style="26"/>
    <col min="2" max="2" width="36" style="1" customWidth="1"/>
    <col min="3" max="3" width="19" style="1" bestFit="1" customWidth="1"/>
    <col min="4" max="4" width="29.6640625" style="1" customWidth="1"/>
    <col min="5" max="5" width="32.6640625" style="1" bestFit="1" customWidth="1"/>
    <col min="6" max="16384" width="8.6640625" style="26"/>
  </cols>
  <sheetData>
    <row r="1" spans="2:5" s="1" customFormat="1" x14ac:dyDescent="0.2"/>
    <row r="2" spans="2:5" s="1" customFormat="1" ht="13.9" customHeight="1" x14ac:dyDescent="0.2">
      <c r="B2" s="1105" t="s">
        <v>1568</v>
      </c>
      <c r="C2" s="1105"/>
      <c r="D2" s="1105"/>
      <c r="E2" s="1105"/>
    </row>
    <row r="3" spans="2:5" s="1" customFormat="1" ht="13.9" customHeight="1" x14ac:dyDescent="0.2"/>
    <row r="4" spans="2:5" s="1" customFormat="1" x14ac:dyDescent="0.2">
      <c r="B4" s="90"/>
      <c r="C4" s="90"/>
      <c r="D4" s="90"/>
      <c r="E4" s="90"/>
    </row>
    <row r="5" spans="2:5" s="5" customFormat="1" x14ac:dyDescent="0.2">
      <c r="B5" s="1061"/>
      <c r="C5" s="1061"/>
      <c r="D5" s="1061"/>
      <c r="E5" s="1061"/>
    </row>
    <row r="6" spans="2:5" s="1" customFormat="1" ht="25.5" x14ac:dyDescent="0.2">
      <c r="B6" s="1069" t="s">
        <v>1057</v>
      </c>
      <c r="C6" s="1069" t="s">
        <v>1058</v>
      </c>
      <c r="D6" s="1069" t="s">
        <v>1569</v>
      </c>
      <c r="E6" s="1069" t="s">
        <v>259</v>
      </c>
    </row>
    <row r="7" spans="2:5" s="1" customFormat="1" ht="14.25" x14ac:dyDescent="0.2">
      <c r="B7" s="1073" t="s">
        <v>1493</v>
      </c>
      <c r="C7" s="1062">
        <v>3</v>
      </c>
      <c r="D7" s="1063">
        <v>10960.317340000001</v>
      </c>
      <c r="E7" s="1070">
        <v>0.87364542823971691</v>
      </c>
    </row>
    <row r="8" spans="2:5" s="1" customFormat="1" x14ac:dyDescent="0.2">
      <c r="B8" s="1072" t="s">
        <v>1549</v>
      </c>
      <c r="C8" s="1066">
        <v>12</v>
      </c>
      <c r="D8" s="1067">
        <v>3867.0581999999995</v>
      </c>
      <c r="E8" s="1071">
        <v>0</v>
      </c>
    </row>
    <row r="9" spans="2:5" s="1" customFormat="1" ht="14.25" x14ac:dyDescent="0.2">
      <c r="B9" s="1072" t="s">
        <v>1494</v>
      </c>
      <c r="C9" s="1066">
        <v>15</v>
      </c>
      <c r="D9" s="1067">
        <v>24078.378346705918</v>
      </c>
      <c r="E9" s="1071">
        <v>0.41014398685092174</v>
      </c>
    </row>
    <row r="10" spans="2:5" s="1" customFormat="1" ht="14.25" x14ac:dyDescent="0.2">
      <c r="B10" s="1072" t="s">
        <v>1498</v>
      </c>
      <c r="C10" s="1066">
        <v>184</v>
      </c>
      <c r="D10" s="1067">
        <v>107519.47567289014</v>
      </c>
      <c r="E10" s="1071">
        <v>0.40740934392312683</v>
      </c>
    </row>
    <row r="11" spans="2:5" s="1" customFormat="1" ht="14.25" x14ac:dyDescent="0.2">
      <c r="B11" s="1072" t="s">
        <v>1570</v>
      </c>
      <c r="C11" s="1066">
        <v>90</v>
      </c>
      <c r="D11" s="1067">
        <v>51333.210368980384</v>
      </c>
      <c r="E11" s="1071">
        <v>0.54855069540529644</v>
      </c>
    </row>
    <row r="12" spans="2:5" s="1" customFormat="1" ht="14.25" x14ac:dyDescent="0.2">
      <c r="B12" s="1072" t="s">
        <v>1571</v>
      </c>
      <c r="C12" s="1066">
        <v>25</v>
      </c>
      <c r="D12" s="1067">
        <v>12636.126425232113</v>
      </c>
      <c r="E12" s="1071">
        <v>0.6079454914731649</v>
      </c>
    </row>
    <row r="13" spans="2:5" s="1" customFormat="1" ht="14.25" x14ac:dyDescent="0.2">
      <c r="B13" s="1072" t="s">
        <v>1497</v>
      </c>
      <c r="C13" s="1066">
        <v>130</v>
      </c>
      <c r="D13" s="1067">
        <v>66583.656094039383</v>
      </c>
      <c r="E13" s="1071">
        <v>0.30695913804682334</v>
      </c>
    </row>
    <row r="14" spans="2:5" s="1" customFormat="1" ht="14.25" x14ac:dyDescent="0.2">
      <c r="B14" s="1072" t="s">
        <v>1496</v>
      </c>
      <c r="C14" s="1066">
        <v>119</v>
      </c>
      <c r="D14" s="1067">
        <v>38474.069078369292</v>
      </c>
      <c r="E14" s="1071">
        <v>0.213685247824911</v>
      </c>
    </row>
    <row r="15" spans="2:5" s="1" customFormat="1" ht="14.25" x14ac:dyDescent="0.2">
      <c r="B15" s="1073" t="s">
        <v>1495</v>
      </c>
      <c r="C15" s="1064" t="s">
        <v>2</v>
      </c>
      <c r="D15" s="1064" t="s">
        <v>2</v>
      </c>
      <c r="E15" s="1064" t="s">
        <v>2</v>
      </c>
    </row>
    <row r="16" spans="2:5" s="1" customFormat="1" x14ac:dyDescent="0.2">
      <c r="B16" s="1060" t="s">
        <v>240</v>
      </c>
      <c r="C16" s="1065">
        <v>578</v>
      </c>
      <c r="D16" s="1074">
        <v>315452.29152621725</v>
      </c>
      <c r="E16" s="1075" t="s">
        <v>2</v>
      </c>
    </row>
    <row r="17" spans="2:5" s="1" customFormat="1" x14ac:dyDescent="0.2">
      <c r="B17" s="1217" t="s">
        <v>1572</v>
      </c>
      <c r="C17" s="1217"/>
      <c r="D17" s="1217"/>
      <c r="E17" s="1217"/>
    </row>
    <row r="18" spans="2:5" s="1" customFormat="1" ht="54" customHeight="1" x14ac:dyDescent="0.2">
      <c r="B18" s="1216" t="s">
        <v>1573</v>
      </c>
      <c r="C18" s="1216"/>
      <c r="D18" s="1216"/>
      <c r="E18" s="1216"/>
    </row>
    <row r="19" spans="2:5" s="1" customFormat="1" x14ac:dyDescent="0.2">
      <c r="B19" s="1216" t="s">
        <v>1574</v>
      </c>
      <c r="C19" s="1216"/>
      <c r="D19" s="1216"/>
      <c r="E19" s="1216"/>
    </row>
    <row r="20" spans="2:5" s="1" customFormat="1" x14ac:dyDescent="0.2">
      <c r="B20" s="1068" t="s">
        <v>1575</v>
      </c>
      <c r="C20" s="1076"/>
      <c r="D20" s="1076"/>
      <c r="E20" s="1076"/>
    </row>
    <row r="21" spans="2:5" s="1" customFormat="1" ht="10.9" customHeight="1" x14ac:dyDescent="0.2">
      <c r="B21" s="1068" t="s">
        <v>1576</v>
      </c>
      <c r="C21" s="1076"/>
      <c r="D21" s="1076"/>
      <c r="E21" s="1076"/>
    </row>
    <row r="22" spans="2:5" s="1" customFormat="1" ht="17.25" customHeight="1" x14ac:dyDescent="0.2">
      <c r="B22" s="1068" t="s">
        <v>1577</v>
      </c>
      <c r="C22" s="1076"/>
      <c r="D22" s="1076"/>
      <c r="E22" s="1076"/>
    </row>
    <row r="23" spans="2:5" x14ac:dyDescent="0.2">
      <c r="B23" s="1068" t="s">
        <v>1578</v>
      </c>
      <c r="C23" s="1076"/>
      <c r="D23" s="1076"/>
      <c r="E23" s="1076"/>
    </row>
    <row r="24" spans="2:5" x14ac:dyDescent="0.2">
      <c r="B24" s="1068" t="s">
        <v>1579</v>
      </c>
      <c r="C24" s="1076"/>
      <c r="D24" s="1076"/>
      <c r="E24" s="1076"/>
    </row>
    <row r="25" spans="2:5" x14ac:dyDescent="0.2">
      <c r="B25" s="1068" t="s">
        <v>1500</v>
      </c>
      <c r="C25" s="1077"/>
      <c r="D25" s="1077"/>
      <c r="E25" s="1076"/>
    </row>
  </sheetData>
  <mergeCells count="4">
    <mergeCell ref="B19:E19"/>
    <mergeCell ref="B2:E2"/>
    <mergeCell ref="B17:E17"/>
    <mergeCell ref="B18:E18"/>
  </mergeCells>
  <pageMargins left="0.7" right="0.7" top="0.75" bottom="0.75" header="0.3" footer="0.3"/>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B1:G19"/>
  <sheetViews>
    <sheetView showGridLines="0" zoomScaleNormal="100" workbookViewId="0">
      <selection activeCell="N14" sqref="N14"/>
    </sheetView>
  </sheetViews>
  <sheetFormatPr baseColWidth="10" defaultColWidth="8.6640625" defaultRowHeight="12.75" x14ac:dyDescent="0.2"/>
  <cols>
    <col min="1" max="1" width="8.6640625" style="26"/>
    <col min="2" max="2" width="58" style="1" customWidth="1"/>
    <col min="3" max="3" width="24.6640625" style="1" bestFit="1" customWidth="1"/>
    <col min="4" max="16384" width="8.6640625" style="26"/>
  </cols>
  <sheetData>
    <row r="1" spans="2:7" s="1" customFormat="1" x14ac:dyDescent="0.2"/>
    <row r="2" spans="2:7" s="1" customFormat="1" ht="13.9" customHeight="1" x14ac:dyDescent="0.2">
      <c r="B2" s="1166" t="s">
        <v>1580</v>
      </c>
      <c r="C2" s="1166"/>
    </row>
    <row r="3" spans="2:7" s="1" customFormat="1" ht="13.15" customHeight="1" x14ac:dyDescent="0.2">
      <c r="B3" s="1166"/>
      <c r="C3" s="1166"/>
    </row>
    <row r="4" spans="2:7" s="1" customFormat="1" ht="13.15" customHeight="1" x14ac:dyDescent="0.2">
      <c r="B4" s="458"/>
      <c r="C4" s="458"/>
    </row>
    <row r="5" spans="2:7" s="1" customFormat="1" ht="14.25" customHeight="1" x14ac:dyDescent="0.2">
      <c r="B5" s="1079" t="s">
        <v>1059</v>
      </c>
      <c r="C5" s="1083" t="s">
        <v>243</v>
      </c>
      <c r="F5" s="1104"/>
      <c r="G5" s="1104"/>
    </row>
    <row r="6" spans="2:7" s="1" customFormat="1" x14ac:dyDescent="0.2">
      <c r="B6" s="1082" t="s">
        <v>1581</v>
      </c>
      <c r="C6" s="1084">
        <v>1</v>
      </c>
      <c r="F6" s="1104"/>
      <c r="G6" s="1104"/>
    </row>
    <row r="7" spans="2:7" s="1" customFormat="1" x14ac:dyDescent="0.2">
      <c r="B7" s="1080" t="s">
        <v>1582</v>
      </c>
      <c r="C7" s="1081">
        <v>1</v>
      </c>
    </row>
    <row r="8" spans="2:7" s="1" customFormat="1" x14ac:dyDescent="0.2">
      <c r="B8" s="1080" t="s">
        <v>1583</v>
      </c>
      <c r="C8" s="1081">
        <v>1</v>
      </c>
    </row>
    <row r="9" spans="2:7" s="1" customFormat="1" x14ac:dyDescent="0.2">
      <c r="B9" s="1080" t="s">
        <v>1584</v>
      </c>
      <c r="C9" s="1081">
        <v>0</v>
      </c>
    </row>
    <row r="10" spans="2:7" s="1" customFormat="1" x14ac:dyDescent="0.2">
      <c r="B10" s="1080" t="s">
        <v>1585</v>
      </c>
      <c r="C10" s="1081">
        <v>1</v>
      </c>
    </row>
    <row r="11" spans="2:7" s="1" customFormat="1" x14ac:dyDescent="0.2">
      <c r="B11" s="1080" t="s">
        <v>1586</v>
      </c>
      <c r="C11" s="1081">
        <v>0</v>
      </c>
    </row>
    <row r="12" spans="2:7" s="1" customFormat="1" x14ac:dyDescent="0.2">
      <c r="B12" s="1080" t="s">
        <v>1587</v>
      </c>
      <c r="C12" s="1081">
        <v>2</v>
      </c>
    </row>
    <row r="13" spans="2:7" s="1" customFormat="1" x14ac:dyDescent="0.2">
      <c r="B13" s="1080" t="s">
        <v>1588</v>
      </c>
      <c r="C13" s="1081">
        <v>3</v>
      </c>
    </row>
    <row r="14" spans="2:7" s="1" customFormat="1" x14ac:dyDescent="0.2">
      <c r="B14" s="1080" t="s">
        <v>1589</v>
      </c>
      <c r="C14" s="1081">
        <v>7</v>
      </c>
    </row>
    <row r="15" spans="2:7" s="1" customFormat="1" x14ac:dyDescent="0.2">
      <c r="B15" s="1082" t="s">
        <v>1590</v>
      </c>
      <c r="C15" s="1084">
        <v>30</v>
      </c>
    </row>
    <row r="16" spans="2:7" s="1" customFormat="1" x14ac:dyDescent="0.2">
      <c r="B16" s="1078" t="s">
        <v>27</v>
      </c>
      <c r="C16" s="1085">
        <v>46</v>
      </c>
    </row>
    <row r="17" spans="2:3" s="12" customFormat="1" ht="55.5" customHeight="1" x14ac:dyDescent="0.2">
      <c r="B17" s="1216" t="s">
        <v>1591</v>
      </c>
      <c r="C17" s="1216"/>
    </row>
    <row r="18" spans="2:3" ht="55.7" customHeight="1" x14ac:dyDescent="0.2">
      <c r="B18" s="26"/>
      <c r="C18" s="26"/>
    </row>
    <row r="19" spans="2:3" x14ac:dyDescent="0.2">
      <c r="B19" s="33"/>
    </row>
  </sheetData>
  <mergeCells count="3">
    <mergeCell ref="F5:G6"/>
    <mergeCell ref="B17:C17"/>
    <mergeCell ref="B2:C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95</vt:i4>
      </vt:variant>
    </vt:vector>
  </HeadingPairs>
  <TitlesOfParts>
    <vt:vector size="95" baseType="lpstr">
      <vt:lpstr>Index of 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Table 58</vt:lpstr>
      <vt:lpstr>Table 59</vt:lpstr>
      <vt:lpstr>Table 60</vt:lpstr>
      <vt:lpstr>Table 61</vt:lpstr>
      <vt:lpstr>Table 62</vt:lpstr>
      <vt:lpstr>Table 63</vt:lpstr>
      <vt:lpstr>Table 64</vt:lpstr>
      <vt:lpstr>Table 65</vt:lpstr>
      <vt:lpstr>Table 66</vt:lpstr>
      <vt:lpstr>Table 67</vt:lpstr>
      <vt:lpstr>Table 68</vt:lpstr>
      <vt:lpstr>Table 69</vt:lpstr>
      <vt:lpstr>Table 70</vt:lpstr>
      <vt:lpstr>Table 71</vt:lpstr>
      <vt:lpstr>Table 72</vt:lpstr>
      <vt:lpstr>Table 73</vt:lpstr>
      <vt:lpstr>Table 74</vt:lpstr>
      <vt:lpstr>Table 75</vt:lpstr>
      <vt:lpstr>Table 76</vt:lpstr>
      <vt:lpstr>Table 77</vt:lpstr>
      <vt:lpstr>Table 78</vt:lpstr>
      <vt:lpstr>Table 79</vt:lpstr>
      <vt:lpstr>Table 80</vt:lpstr>
      <vt:lpstr>Table 81</vt:lpstr>
      <vt:lpstr>Table 82</vt:lpstr>
      <vt:lpstr>Table 83</vt:lpstr>
      <vt:lpstr>Table 84</vt:lpstr>
      <vt:lpstr>Table 85</vt:lpstr>
      <vt:lpstr>Table 86</vt:lpstr>
      <vt:lpstr>Table 87</vt:lpstr>
      <vt:lpstr>Table 88</vt:lpstr>
      <vt:lpstr>Table 89</vt:lpstr>
      <vt:lpstr>Table 90</vt:lpstr>
      <vt:lpstr>Table 91</vt:lpstr>
      <vt:lpstr>Table 92</vt:lpstr>
      <vt:lpstr>Table 93</vt:lpstr>
      <vt:lpstr>Table 94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DIEZ MASIDE ,MONICA</dc:creator>
  <cp:lastModifiedBy>FERNANDEZ DE AHUMADA ,MANUEL EDUARD</cp:lastModifiedBy>
  <dcterms:created xsi:type="dcterms:W3CDTF">2018-03-12T11:36:43Z</dcterms:created>
  <dcterms:modified xsi:type="dcterms:W3CDTF">2019-09-30T10:02:07Z</dcterms:modified>
</cp:coreProperties>
</file>